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15300" windowHeight="7620" activeTab="0"/>
  </bookViews>
  <sheets>
    <sheet name="MG OP ES Région" sheetId="1" r:id="rId1"/>
    <sheet name="MG OP ES_Rég SOMM" sheetId="2" r:id="rId2"/>
  </sheets>
  <definedNames>
    <definedName name="_xlnm.Print_Area" localSheetId="0">'MG OP ES Région'!$A$1:$D$211</definedName>
    <definedName name="_xlnm.Print_Area" localSheetId="1">'MG OP ES_Rég SOMM'!$A$1:$G$62</definedName>
    <definedName name="_xlnm.Print_Titles" localSheetId="0">'MG OP ES Région'!$1:$7</definedName>
    <definedName name="_xlnm.Print_Titles" localSheetId="1">'MG OP ES_Rég SOMM'!$1:$7</definedName>
  </definedNames>
  <calcPr fullCalcOnLoad="1"/>
</workbook>
</file>

<file path=xl/sharedStrings.xml><?xml version="1.0" encoding="utf-8"?>
<sst xmlns="http://schemas.openxmlformats.org/spreadsheetml/2006/main" count="594" uniqueCount="244">
  <si>
    <t>Nombre total d'organismes :</t>
  </si>
  <si>
    <t>Total de l'ensemble des régions :</t>
  </si>
  <si>
    <t>Nombre d'organismes :</t>
  </si>
  <si>
    <t>Alphabétisation</t>
  </si>
  <si>
    <t xml:space="preserve">Alpha-Nicolet (Service d'éducation populaire en alphabétisation) </t>
  </si>
  <si>
    <t>Centre-du-Québec (17)</t>
  </si>
  <si>
    <t xml:space="preserve">Ludolettre  </t>
  </si>
  <si>
    <t>École de la rue</t>
  </si>
  <si>
    <t>Le refuge La Piaule du Centre du Québec Inc.</t>
  </si>
  <si>
    <t>Répit Jeunesse</t>
  </si>
  <si>
    <t xml:space="preserve">Comquat inc.  </t>
  </si>
  <si>
    <t>Montérégie (16)</t>
  </si>
  <si>
    <t>Lutte contre le décrochage scolaire</t>
  </si>
  <si>
    <t xml:space="preserve">Action jeunesse St-Pie X de Longueuil inc.  </t>
  </si>
  <si>
    <t xml:space="preserve">La magie des mots  </t>
  </si>
  <si>
    <t>La Clé des mots</t>
  </si>
  <si>
    <t>Centre Alpha-Sourd Rive Sud</t>
  </si>
  <si>
    <t>Aide pédagogique aux adultes, aux jeunes APAJ</t>
  </si>
  <si>
    <t>L'Ardoise, groupe populaire en alphabétisation</t>
  </si>
  <si>
    <t>Formation</t>
  </si>
  <si>
    <t>Carrefour de développement social par l’éducation populaire (CDSEP)</t>
  </si>
  <si>
    <t>Le Fablier, une histoire de familles</t>
  </si>
  <si>
    <t xml:space="preserve">La Maison de Jonathan inc.  </t>
  </si>
  <si>
    <t xml:space="preserve">La Boîte à lettres de Longueuil  </t>
  </si>
  <si>
    <t>Macadam Sud</t>
  </si>
  <si>
    <t xml:space="preserve">L'Écrit tôt de Saint-Hubert  </t>
  </si>
  <si>
    <t>Alphabétisation Iota</t>
  </si>
  <si>
    <t>Le Conseil de Lecture de la Rive-sud – South Shore Reading Council</t>
  </si>
  <si>
    <t>Benado inc.</t>
  </si>
  <si>
    <t xml:space="preserve">Le Comité d'alphabétisation locale de Marieville (CALM) </t>
  </si>
  <si>
    <t>Centre de formation Huntingdon Learning Centre</t>
  </si>
  <si>
    <t xml:space="preserve">Alpha Haute-Yamaska inc.  </t>
  </si>
  <si>
    <t xml:space="preserve">Le Comité d'entraide populaire de Châteauguay (CEP) </t>
  </si>
  <si>
    <t xml:space="preserve"> Sac à mots  </t>
  </si>
  <si>
    <t>Conseil de l'alphabétisation de Yamaska – Yamaska Literacy Council</t>
  </si>
  <si>
    <t>Nombre d'organismes :</t>
  </si>
  <si>
    <t xml:space="preserve">Le Coin Alpha  </t>
  </si>
  <si>
    <t>Laurentides (15)</t>
  </si>
  <si>
    <t xml:space="preserve">La Griffe d'alpha  </t>
  </si>
  <si>
    <t>Centre de prévention du décrochage scolaire Oméga</t>
  </si>
  <si>
    <t xml:space="preserve">La Maison des Mots des Basses-Laurentides  </t>
  </si>
  <si>
    <t>Centre d'Alphabétisation Populaire des Patriotes</t>
  </si>
  <si>
    <t xml:space="preserve">Maison populaire d'Argenteuil  </t>
  </si>
  <si>
    <t>Conseil d'alphabétisation Laurentien inc.– Laurentian Literacy Council inc.</t>
  </si>
  <si>
    <t xml:space="preserve">A B C des Manoirs  </t>
  </si>
  <si>
    <t>Lanaudière (14)</t>
  </si>
  <si>
    <t xml:space="preserve">Coopérative de services multiples de Lanaudière </t>
  </si>
  <si>
    <t>Formation
Regroupement</t>
  </si>
  <si>
    <t>Coalition des organismes communautaires autonomes de formation</t>
  </si>
  <si>
    <t>Centre régional de formation de Lanaudière</t>
  </si>
  <si>
    <t>Action dignité Lanaudière</t>
  </si>
  <si>
    <t xml:space="preserve">Groupe Populaire Déclic  </t>
  </si>
  <si>
    <t xml:space="preserve">Centre d'alphabétisation populaire Matawinie Est </t>
  </si>
  <si>
    <t xml:space="preserve">Au Jardin de la famille de Fabreville inc. </t>
  </si>
  <si>
    <t>Laval (13)</t>
  </si>
  <si>
    <t>Diapason-Jeunesse</t>
  </si>
  <si>
    <t xml:space="preserve">Groupe Alpha Laval  </t>
  </si>
  <si>
    <t>Centre Lire-Écrire – The Learning Exchange</t>
  </si>
  <si>
    <t xml:space="preserve">ABC Lotbinière  </t>
  </si>
  <si>
    <t>Chaudière-Appalaches (12)</t>
  </si>
  <si>
    <t xml:space="preserve">La Clé de l'Alpha </t>
  </si>
  <si>
    <t xml:space="preserve">Alpha-Entraide des Chutes-de-la-Chaudière  </t>
  </si>
  <si>
    <t>Apprendre autrement</t>
  </si>
  <si>
    <t xml:space="preserve">Groupe en alphabétisation de Montmagny-Nord </t>
  </si>
  <si>
    <t xml:space="preserve">L'A B C des Hauts Plateaux Montmagny-l'Islet </t>
  </si>
  <si>
    <t>Alpha Bellechasse</t>
  </si>
  <si>
    <t>Groupe Alpha des Etchemins</t>
  </si>
  <si>
    <t>Alphare</t>
  </si>
  <si>
    <t>Développement Communautaire Unîle inc.</t>
  </si>
  <si>
    <t>Gaspésie – Îles-de-la-Madeleine (11)</t>
  </si>
  <si>
    <t>Les bouts de papier de La Haute-Gaspésie</t>
  </si>
  <si>
    <t xml:space="preserve">Pouvoir des mots Gaspé  </t>
  </si>
  <si>
    <t xml:space="preserve">Conseil de la Gaspésie pour l'alphabétisme, Gaspesie Literacy Council </t>
  </si>
  <si>
    <t>Centre Alpha Rocher-Percé</t>
  </si>
  <si>
    <t>Regroupement de Bouches à Oreilles</t>
  </si>
  <si>
    <t>Nord-du-Québec (10)</t>
  </si>
  <si>
    <t>Côte-Nord (09)</t>
  </si>
  <si>
    <t>Maison alpha ABC Côte-Nord</t>
  </si>
  <si>
    <t xml:space="preserve">POPCO inc.  </t>
  </si>
  <si>
    <t>CAFA, Centre d'animation, de formation et d'accompagnement</t>
  </si>
  <si>
    <t>Abitibi-Témiscamingue (08)</t>
  </si>
  <si>
    <t xml:space="preserve">Corporation concept alpha de Rouyn-Noranda  </t>
  </si>
  <si>
    <t xml:space="preserve">Alpha-Témis  </t>
  </si>
  <si>
    <t xml:space="preserve">Association des projets éducatifs du Témiscamingue (APET) </t>
  </si>
  <si>
    <t xml:space="preserve">Centre de Croissance d'Abitibi-Ouest inc.  </t>
  </si>
  <si>
    <t>Le jardin éducatif du Pontiac</t>
  </si>
  <si>
    <t>Outaouais (07)</t>
  </si>
  <si>
    <t>Conseil d'alphabétisation de l'ouest du Québec – The Western Quebec Literacy Council</t>
  </si>
  <si>
    <t xml:space="preserve">Atelier d'éducation populaire  </t>
  </si>
  <si>
    <t xml:space="preserve">Centre Alpha Papineau  </t>
  </si>
  <si>
    <t>L'Association de l'Ouïe de l'Outaouais (ADOO)</t>
  </si>
  <si>
    <t xml:space="preserve">Vallée-Jeunesse (1997) inc.  </t>
  </si>
  <si>
    <t xml:space="preserve">Le vent dans les lettres inc.  </t>
  </si>
  <si>
    <t xml:space="preserve">Collectif d'animation urbaine L'autre Montréal </t>
  </si>
  <si>
    <t>Montréal (06)</t>
  </si>
  <si>
    <t>Le Centre des organismes communautaires – The Centre For Community Organizations</t>
  </si>
  <si>
    <t xml:space="preserve">Maison d'Haïti  </t>
  </si>
  <si>
    <t>Toujours ensemble inc.</t>
  </si>
  <si>
    <t>L'Ancre des Jeunes</t>
  </si>
  <si>
    <t>Centre d'Aide à la Réussite et au Développement C.A.R.D.</t>
  </si>
  <si>
    <t>Les scientifines</t>
  </si>
  <si>
    <t>Communautique</t>
  </si>
  <si>
    <t>Milieu éducatif La Source</t>
  </si>
  <si>
    <t>Alphabétisation
Regroupement</t>
  </si>
  <si>
    <t xml:space="preserve">Alphabétisation Québec / Literacy Québec </t>
  </si>
  <si>
    <t xml:space="preserve">Carrefour d'éducation populaire de Pointe Saint-Charles </t>
  </si>
  <si>
    <t xml:space="preserve">Le Comité d'éducation aux adultes de la Petite-Bourgogne et de Saint-Henri </t>
  </si>
  <si>
    <t>Carrefour de participation ressourcement et formation C.P.R.F.</t>
  </si>
  <si>
    <t>Centre de documentation sur l'éducation des adultes et la condition féminine</t>
  </si>
  <si>
    <t>Atelier des lettres en alphabétisation Centre-Sud Inc.</t>
  </si>
  <si>
    <t>Relais-Femmes</t>
  </si>
  <si>
    <t>Centre St-Pierre</t>
  </si>
  <si>
    <t xml:space="preserve">Lettres en main  </t>
  </si>
  <si>
    <t>Je Réussis</t>
  </si>
  <si>
    <t xml:space="preserve">Centre de liaison pour l'éducation et les ressources culturelles (CLERC) </t>
  </si>
  <si>
    <t>Un Mondalire</t>
  </si>
  <si>
    <t>Centre Alpha-Sourd Anglo</t>
  </si>
  <si>
    <t>Centre de formation sociale Marie-Gérin-Lajoie</t>
  </si>
  <si>
    <t>Lutte contre le décrochage scolaire
Regroupement</t>
  </si>
  <si>
    <t>ROCLD, Regroupement des organismes communautaires québécois de lutte au décrochage</t>
  </si>
  <si>
    <t>Centre de lecture et d'écriture (Clé Montréal)</t>
  </si>
  <si>
    <t xml:space="preserve">Centre de formation populaire C.F.P.  </t>
  </si>
  <si>
    <t>Motivation-Jeunesse 16/18 inc.</t>
  </si>
  <si>
    <t xml:space="preserve">Le Centre d'alphabétisation de Villeray : La Jarnigoine inc. </t>
  </si>
  <si>
    <t xml:space="preserve">Centre haïtien d'animation et d'intervention sociales (CHAIS) </t>
  </si>
  <si>
    <t>Équipe R. D. P.</t>
  </si>
  <si>
    <t>Alphabétisation sans limite – Literacy unlimited</t>
  </si>
  <si>
    <t>Je Passe Partout services de soutien scolaire et d'intervention familiale</t>
  </si>
  <si>
    <t>REVDEC</t>
  </si>
  <si>
    <t>Centre D.E.B.A.T. Montréal (Développement de l'éducation de base au travail)</t>
  </si>
  <si>
    <t xml:space="preserve">La Puce communautaire, Montréal inc.  </t>
  </si>
  <si>
    <t xml:space="preserve">Le Tour de lire  </t>
  </si>
  <si>
    <t xml:space="preserve">Le regroupement des groupes populaires en alphabétisation du Québec (RGPAQ) </t>
  </si>
  <si>
    <t>Perspectives Jeunesse</t>
  </si>
  <si>
    <t>Déclic, initiatives pour la formation et l'emploi des jeunes</t>
  </si>
  <si>
    <t>Centre Alpha-Sourd</t>
  </si>
  <si>
    <t xml:space="preserve">Centre N A Rive de Montréal  </t>
  </si>
  <si>
    <t>Centre de ressources éducatives et communautaires pour adultes</t>
  </si>
  <si>
    <t>Centre des lettres et des mots (CLEM)</t>
  </si>
  <si>
    <t>Maison SAM X</t>
  </si>
  <si>
    <t>Mener autrement inc.</t>
  </si>
  <si>
    <t>Centre de formation Jean-Paul Lemay</t>
  </si>
  <si>
    <t xml:space="preserve">Service d'aide communautaire Anjou inc.  </t>
  </si>
  <si>
    <t>Total Estrie (05)</t>
  </si>
  <si>
    <t>Soutien aux familles réfugiées et immigrantes de l'Estrie (SAFRIE)</t>
  </si>
  <si>
    <t>Estrie (05)</t>
  </si>
  <si>
    <t xml:space="preserve">Centre d'éducation populaire de l'Estrie  </t>
  </si>
  <si>
    <t>Action Alpha</t>
  </si>
  <si>
    <t xml:space="preserve">Centre de services éducatifs populaires du Haut Saint-François </t>
  </si>
  <si>
    <t>Autonomie Jeunesse inc.</t>
  </si>
  <si>
    <t>Mauricie (04)</t>
  </si>
  <si>
    <t>Centre d'organisation mauricien de services et d'éducation populaire (COMSEP)</t>
  </si>
  <si>
    <t xml:space="preserve">La Cité des Mots  </t>
  </si>
  <si>
    <t>Maison coup de pouce T.-R.</t>
  </si>
  <si>
    <t xml:space="preserve">La Clé en éducation populaire de Maskinongé  </t>
  </si>
  <si>
    <t xml:space="preserve">Centre d'éducation populaire de Pointe-du-Lac </t>
  </si>
  <si>
    <t xml:space="preserve">Centre d'activités populaires et éducatives (C.A.P.E.) </t>
  </si>
  <si>
    <t>Ebyôn</t>
  </si>
  <si>
    <t xml:space="preserve">Centre de formation communautaire de la Mauricie (CFCM) </t>
  </si>
  <si>
    <t xml:space="preserve">Alphabeille Vanier  </t>
  </si>
  <si>
    <t>Capitale-Nationale (03)</t>
  </si>
  <si>
    <t>Groupe femmes, politique et démocratie</t>
  </si>
  <si>
    <t>Les Œuvres de la Maison Dauphine inc.</t>
  </si>
  <si>
    <t xml:space="preserve">Atout-lire  </t>
  </si>
  <si>
    <t>JeunEssor Portneuf</t>
  </si>
  <si>
    <t>Vallée-Jeunesse-Québec inc.</t>
  </si>
  <si>
    <t>Le Conseil d'alphabétisation Laubach de la région de Québec inc. – Quebec City (Laubach) Reading Council</t>
  </si>
  <si>
    <t>Centre Solidarité Jeunesse</t>
  </si>
  <si>
    <t xml:space="preserve">La Marée des Mots  </t>
  </si>
  <si>
    <t xml:space="preserve">Lis-moi tout Limoilou  </t>
  </si>
  <si>
    <t xml:space="preserve">Alpha Stoneham  </t>
  </si>
  <si>
    <t xml:space="preserve">Le Service de formation en alphabétisation de Charlevoix (La FAC) </t>
  </si>
  <si>
    <t>Au trait d'union Québec</t>
  </si>
  <si>
    <t xml:space="preserve">Atelier d'alphabétisation des Sourds de Québec </t>
  </si>
  <si>
    <t>Total Saguenay – Lac-Saint-Jean (02) :</t>
  </si>
  <si>
    <t>Centre alpha Le Tracé inc.</t>
  </si>
  <si>
    <t>La Clé, centre de lecture et d'écriture</t>
  </si>
  <si>
    <t xml:space="preserve">Groupe Centre-Lac d'Alma  </t>
  </si>
  <si>
    <t xml:space="preserve">Centre d'alphabétisation de Jonquière  </t>
  </si>
  <si>
    <t xml:space="preserve">Centre alpha de Laterrière inc.  </t>
  </si>
  <si>
    <t>Centre alpha de La Baie et du Bas-Saguenay</t>
  </si>
  <si>
    <t xml:space="preserve">Regroupement des centres d'alphabétisation « Mot à Mot » </t>
  </si>
  <si>
    <t>Carrefour communautaire Saint-Paul – Secteur Sainte-Thérèse</t>
  </si>
  <si>
    <t xml:space="preserve">Centre Alpha du Haut-Saguenay  </t>
  </si>
  <si>
    <t>Total Bas-Saint-Laurent (01)</t>
  </si>
  <si>
    <t>Bas-Saint-Laurent (01)</t>
  </si>
  <si>
    <t xml:space="preserve">A B C des Portages  </t>
  </si>
  <si>
    <t xml:space="preserve">Centre d'apprentissage Clé inc.  </t>
  </si>
  <si>
    <t xml:space="preserve">Centre d'alphabétisation des Basques inc.  </t>
  </si>
  <si>
    <t>Je Raccroche</t>
  </si>
  <si>
    <t>Pro-Jeune-Est Rimouski-Neigette</t>
  </si>
  <si>
    <t>CLEF Mitis-Neigette : Centre de Lecture, d'Écriture et de Formations</t>
  </si>
  <si>
    <t>La Gigogne inc.</t>
  </si>
  <si>
    <t>$</t>
  </si>
  <si>
    <t>Région</t>
  </si>
  <si>
    <t>Champ d'activités</t>
  </si>
  <si>
    <t>Organisme</t>
  </si>
  <si>
    <t>Code</t>
  </si>
  <si>
    <t>code 
région</t>
  </si>
  <si>
    <t>ORGANISME</t>
  </si>
  <si>
    <t>Tri par région et circonscription</t>
  </si>
  <si>
    <t xml:space="preserve">Total Montréal (06) </t>
  </si>
  <si>
    <t xml:space="preserve">Total Outaouais (07) </t>
  </si>
  <si>
    <t>Saguenay – 
Lac-Saint-Jean (02)</t>
  </si>
  <si>
    <t xml:space="preserve">Total Centre-du-Québec (17) </t>
  </si>
  <si>
    <t xml:space="preserve">Total Montérégie (16) </t>
  </si>
  <si>
    <t xml:space="preserve">Total Laurentides (15) </t>
  </si>
  <si>
    <t xml:space="preserve">Total Lanaudière (14) </t>
  </si>
  <si>
    <t xml:space="preserve">Total Laval (13) </t>
  </si>
  <si>
    <t xml:space="preserve">Total Chaudière-Appalaches (12) </t>
  </si>
  <si>
    <t xml:space="preserve">Total Gaspésie – Îles-de-la-Madeleine (11) </t>
  </si>
  <si>
    <t xml:space="preserve">Total Nord-du-Québec (10) </t>
  </si>
  <si>
    <t xml:space="preserve">Total Côte-Nord (09) </t>
  </si>
  <si>
    <t xml:space="preserve">Total Abitibi-Témiscamingue (08) </t>
  </si>
  <si>
    <t xml:space="preserve">Total Mauricie (04) </t>
  </si>
  <si>
    <t xml:space="preserve">Total Capitale-Nationale (03) </t>
  </si>
  <si>
    <t>Centre de français L'Insulaire</t>
  </si>
  <si>
    <t>Subvention 
non récurrente</t>
  </si>
  <si>
    <t>Répartition des enveloppes budgétaires 2015-2016</t>
  </si>
  <si>
    <t>Subvention 
récurrente</t>
  </si>
  <si>
    <t>Note 1 : Organisme en attente d'accréditation.</t>
  </si>
  <si>
    <t xml:space="preserve">MINISTÈRE DE L'ÉDUCATION ET DE L'ENSEIGNEMENT SUPÉRIEUR </t>
  </si>
  <si>
    <t xml:space="preserve">Montérégie (16) </t>
  </si>
  <si>
    <t xml:space="preserve">Laurentides (15) </t>
  </si>
  <si>
    <t xml:space="preserve">Lanaudière (14) </t>
  </si>
  <si>
    <t xml:space="preserve">Laval (13) </t>
  </si>
  <si>
    <t xml:space="preserve">Chaudière-Appalaches (12) </t>
  </si>
  <si>
    <t xml:space="preserve">Nord-du-Québec (10) </t>
  </si>
  <si>
    <t xml:space="preserve">Côte-Nord (09) </t>
  </si>
  <si>
    <t xml:space="preserve">Outaouais (07) </t>
  </si>
  <si>
    <t xml:space="preserve">Montréal (06) </t>
  </si>
  <si>
    <t xml:space="preserve">Capitale-Nationale (03) </t>
  </si>
  <si>
    <t>Saguenay – Lac-Saint-Jean (02) :</t>
  </si>
  <si>
    <t>TOTAL
récurrent 
et 
non récurrent</t>
  </si>
  <si>
    <t>RÉGION</t>
  </si>
  <si>
    <t>SOMMAIRE</t>
  </si>
  <si>
    <t>Répartition des enveloppes budgétaires 2015-2016, par région</t>
  </si>
  <si>
    <t>MINISTÈRE DE L'ÉDUCATION, DE L'ENSEIGNEMENT SUPÉRIEUR ET DE LA RECHERCHE</t>
  </si>
  <si>
    <t>OPÉRATION 
PROJETS</t>
  </si>
  <si>
    <t>MISSION 
GLOBALE</t>
  </si>
  <si>
    <t>BONIFICATION
965 714 $</t>
  </si>
  <si>
    <t>BONIFICATION</t>
  </si>
  <si>
    <t>Programme d'action communautaire sur le terrain de l'éducation (PACTE)  
– Soutien financier en appui à la mission globale, par projets et bonification</t>
  </si>
  <si>
    <t>Programme d'action communautaire sur le terrain de l'éducation (PACTE)  – Soutien financier en appui à la mission globale, par projets et bonification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</si>
</sst>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;\(#,##0\);&quot;&quot;"/>
  </numFmts>
  <fonts count="54">
    <font>
      <sz val="12"/>
      <color theme="1"/>
      <name val="TimesNewRoman"/>
      <family val="2"/>
    </font>
    <font>
      <sz val="12"/>
      <color indexed="8"/>
      <name val="TimesNewRoman"/>
      <family val="2"/>
    </font>
    <font>
      <sz val="12"/>
      <name val="Times New Roman"/>
      <family val="1"/>
    </font>
    <font>
      <sz val="12"/>
      <color indexed="9"/>
      <name val="TimesNewRoman"/>
      <family val="2"/>
    </font>
    <font>
      <sz val="12"/>
      <color indexed="10"/>
      <name val="TimesNewRoman"/>
      <family val="2"/>
    </font>
    <font>
      <b/>
      <sz val="12"/>
      <color indexed="52"/>
      <name val="TimesNewRoman"/>
      <family val="2"/>
    </font>
    <font>
      <sz val="12"/>
      <color indexed="52"/>
      <name val="TimesNewRoman"/>
      <family val="2"/>
    </font>
    <font>
      <sz val="12"/>
      <color indexed="62"/>
      <name val="TimesNewRoman"/>
      <family val="2"/>
    </font>
    <font>
      <sz val="12"/>
      <color indexed="14"/>
      <name val="TimesNewRoman"/>
      <family val="2"/>
    </font>
    <font>
      <sz val="12"/>
      <color indexed="60"/>
      <name val="TimesNewRoman"/>
      <family val="2"/>
    </font>
    <font>
      <sz val="12"/>
      <color indexed="17"/>
      <name val="TimesNewRoman"/>
      <family val="2"/>
    </font>
    <font>
      <b/>
      <sz val="12"/>
      <color indexed="63"/>
      <name val="TimesNewRoman"/>
      <family val="2"/>
    </font>
    <font>
      <i/>
      <sz val="12"/>
      <color indexed="23"/>
      <name val="TimesNewRoman"/>
      <family val="2"/>
    </font>
    <font>
      <b/>
      <sz val="18"/>
      <color indexed="56"/>
      <name val="Cambria"/>
      <family val="2"/>
    </font>
    <font>
      <b/>
      <sz val="15"/>
      <color indexed="56"/>
      <name val="TimesNewRoman"/>
      <family val="2"/>
    </font>
    <font>
      <b/>
      <sz val="13"/>
      <color indexed="56"/>
      <name val="TimesNewRoman"/>
      <family val="2"/>
    </font>
    <font>
      <b/>
      <sz val="11"/>
      <color indexed="56"/>
      <name val="TimesNewRoman"/>
      <family val="2"/>
    </font>
    <font>
      <b/>
      <sz val="12"/>
      <color indexed="8"/>
      <name val="TimesNewRoman"/>
      <family val="2"/>
    </font>
    <font>
      <b/>
      <sz val="12"/>
      <color indexed="9"/>
      <name val="TimesNewRoman"/>
      <family val="2"/>
    </font>
    <font>
      <sz val="10"/>
      <color indexed="8"/>
      <name val="TimesNewRoman"/>
      <family val="2"/>
    </font>
    <font>
      <b/>
      <sz val="10"/>
      <color indexed="8"/>
      <name val="TimesNewRoman"/>
      <family val="0"/>
    </font>
    <font>
      <sz val="9"/>
      <color indexed="8"/>
      <name val="TimesNewRoman"/>
      <family val="2"/>
    </font>
    <font>
      <b/>
      <sz val="11"/>
      <color indexed="8"/>
      <name val="TimesNewRoman"/>
      <family val="0"/>
    </font>
    <font>
      <b/>
      <sz val="11"/>
      <color indexed="8"/>
      <name val="Times New Roman"/>
      <family val="1"/>
    </font>
    <font>
      <i/>
      <sz val="11"/>
      <color indexed="8"/>
      <name val="TimesNewRoman"/>
      <family val="0"/>
    </font>
    <font>
      <b/>
      <i/>
      <sz val="11"/>
      <color indexed="8"/>
      <name val="TimesNewRoman"/>
      <family val="0"/>
    </font>
    <font>
      <sz val="8"/>
      <color indexed="8"/>
      <name val="TimesNewRoman"/>
      <family val="0"/>
    </font>
    <font>
      <sz val="11"/>
      <color indexed="8"/>
      <name val="TimesNewRoman"/>
      <family val="0"/>
    </font>
    <font>
      <sz val="8"/>
      <name val="TimesNewRoman"/>
      <family val="2"/>
    </font>
    <font>
      <sz val="12"/>
      <color theme="0"/>
      <name val="TimesNewRoman"/>
      <family val="2"/>
    </font>
    <font>
      <sz val="12"/>
      <color rgb="FF9C0006"/>
      <name val="TimesNewRoman"/>
      <family val="2"/>
    </font>
    <font>
      <b/>
      <sz val="12"/>
      <color rgb="FFFA7D00"/>
      <name val="TimesNewRoman"/>
      <family val="2"/>
    </font>
    <font>
      <b/>
      <sz val="12"/>
      <color theme="0"/>
      <name val="TimesNewRoman"/>
      <family val="2"/>
    </font>
    <font>
      <i/>
      <sz val="12"/>
      <color rgb="FF7F7F7F"/>
      <name val="TimesNewRoman"/>
      <family val="2"/>
    </font>
    <font>
      <sz val="12"/>
      <color rgb="FF006100"/>
      <name val="TimesNewRoman"/>
      <family val="2"/>
    </font>
    <font>
      <b/>
      <sz val="15"/>
      <color theme="3"/>
      <name val="TimesNewRoman"/>
      <family val="2"/>
    </font>
    <font>
      <b/>
      <sz val="13"/>
      <color theme="3"/>
      <name val="TimesNewRoman"/>
      <family val="2"/>
    </font>
    <font>
      <b/>
      <sz val="11"/>
      <color theme="3"/>
      <name val="TimesNewRoman"/>
      <family val="2"/>
    </font>
    <font>
      <sz val="12"/>
      <color rgb="FF3F3F76"/>
      <name val="TimesNewRoman"/>
      <family val="2"/>
    </font>
    <font>
      <sz val="12"/>
      <color rgb="FFFA7D00"/>
      <name val="TimesNewRoman"/>
      <family val="2"/>
    </font>
    <font>
      <sz val="12"/>
      <color rgb="FF9C6500"/>
      <name val="TimesNewRoman"/>
      <family val="2"/>
    </font>
    <font>
      <b/>
      <sz val="12"/>
      <color rgb="FF3F3F3F"/>
      <name val="TimesNewRoman"/>
      <family val="2"/>
    </font>
    <font>
      <b/>
      <sz val="18"/>
      <color theme="3"/>
      <name val="Cambria"/>
      <family val="2"/>
    </font>
    <font>
      <b/>
      <sz val="12"/>
      <color theme="1"/>
      <name val="TimesNewRoman"/>
      <family val="2"/>
    </font>
    <font>
      <sz val="12"/>
      <color rgb="FFFF0000"/>
      <name val="TimesNewRoman"/>
      <family val="2"/>
    </font>
    <font>
      <sz val="10"/>
      <color theme="1"/>
      <name val="TimesNewRoman"/>
      <family val="2"/>
    </font>
    <font>
      <b/>
      <sz val="10"/>
      <color theme="1"/>
      <name val="TimesNewRoman"/>
      <family val="0"/>
    </font>
    <font>
      <sz val="9"/>
      <color theme="1"/>
      <name val="TimesNewRoman"/>
      <family val="2"/>
    </font>
    <font>
      <b/>
      <sz val="11"/>
      <color theme="1"/>
      <name val="TimesNewRoman"/>
      <family val="0"/>
    </font>
    <font>
      <b/>
      <sz val="11"/>
      <color theme="1"/>
      <name val="Times New Roman"/>
      <family val="1"/>
    </font>
    <font>
      <i/>
      <sz val="11"/>
      <color theme="1"/>
      <name val="TimesNewRoman"/>
      <family val="0"/>
    </font>
    <font>
      <b/>
      <i/>
      <sz val="11"/>
      <color theme="1"/>
      <name val="TimesNewRoman"/>
      <family val="0"/>
    </font>
    <font>
      <sz val="8"/>
      <color theme="1"/>
      <name val="TimesNewRoman"/>
      <family val="0"/>
    </font>
    <font>
      <sz val="11"/>
      <color theme="1"/>
      <name val="TimesNew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double"/>
    </border>
    <border>
      <left style="double"/>
      <right style="thin"/>
      <top style="double"/>
      <bottom style="hair"/>
    </border>
    <border>
      <left style="double"/>
      <right style="thin"/>
      <top style="double"/>
      <bottom style="double"/>
    </border>
    <border>
      <left style="double"/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double"/>
    </border>
    <border>
      <left style="hair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5" fillId="0" borderId="0" xfId="0" applyFont="1" applyAlignment="1">
      <alignment horizontal="center" vertical="center" wrapText="1"/>
    </xf>
    <xf numFmtId="172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72" fontId="46" fillId="6" borderId="11" xfId="0" applyNumberFormat="1" applyFont="1" applyFill="1" applyBorder="1" applyAlignment="1">
      <alignment horizontal="center" vertical="center" wrapText="1"/>
    </xf>
    <xf numFmtId="0" fontId="46" fillId="6" borderId="12" xfId="0" applyFont="1" applyFill="1" applyBorder="1" applyAlignment="1">
      <alignment horizontal="left" vertical="center" wrapText="1"/>
    </xf>
    <xf numFmtId="0" fontId="46" fillId="6" borderId="13" xfId="0" applyFont="1" applyFill="1" applyBorder="1" applyAlignment="1">
      <alignment horizontal="left" vertical="center" wrapText="1"/>
    </xf>
    <xf numFmtId="172" fontId="46" fillId="6" borderId="14" xfId="0" applyNumberFormat="1" applyFont="1" applyFill="1" applyBorder="1" applyAlignment="1">
      <alignment horizontal="center" vertical="center" wrapText="1"/>
    </xf>
    <xf numFmtId="0" fontId="46" fillId="6" borderId="15" xfId="0" applyFont="1" applyFill="1" applyBorder="1" applyAlignment="1">
      <alignment horizontal="left" vertical="center" wrapText="1"/>
    </xf>
    <xf numFmtId="0" fontId="46" fillId="6" borderId="16" xfId="0" applyFont="1" applyFill="1" applyBorder="1" applyAlignment="1">
      <alignment horizontal="left" vertical="center" wrapText="1"/>
    </xf>
    <xf numFmtId="0" fontId="46" fillId="6" borderId="17" xfId="0" applyNumberFormat="1" applyFont="1" applyFill="1" applyBorder="1" applyAlignment="1">
      <alignment horizontal="left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172" fontId="47" fillId="0" borderId="26" xfId="0" applyNumberFormat="1" applyFont="1" applyBorder="1" applyAlignment="1">
      <alignment horizontal="center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172" fontId="45" fillId="0" borderId="0" xfId="0" applyNumberFormat="1" applyFont="1" applyAlignment="1">
      <alignment horizontal="right" vertical="center" wrapText="1"/>
    </xf>
    <xf numFmtId="0" fontId="46" fillId="6" borderId="30" xfId="0" applyFont="1" applyFill="1" applyBorder="1" applyAlignment="1">
      <alignment horizontal="left" vertical="center" wrapText="1"/>
    </xf>
    <xf numFmtId="0" fontId="46" fillId="6" borderId="17" xfId="0" applyFont="1" applyFill="1" applyBorder="1" applyAlignment="1">
      <alignment horizontal="left" vertical="center" wrapText="1"/>
    </xf>
    <xf numFmtId="172" fontId="46" fillId="6" borderId="31" xfId="0" applyNumberFormat="1" applyFont="1" applyFill="1" applyBorder="1" applyAlignment="1">
      <alignment horizontal="center" vertical="center" wrapText="1"/>
    </xf>
    <xf numFmtId="172" fontId="46" fillId="6" borderId="32" xfId="0" applyNumberFormat="1" applyFont="1" applyFill="1" applyBorder="1" applyAlignment="1">
      <alignment horizontal="center" vertical="center" wrapText="1"/>
    </xf>
    <xf numFmtId="172" fontId="48" fillId="0" borderId="33" xfId="0" applyNumberFormat="1" applyFont="1" applyBorder="1" applyAlignment="1">
      <alignment horizontal="center" vertical="center" wrapText="1"/>
    </xf>
    <xf numFmtId="172" fontId="47" fillId="0" borderId="34" xfId="0" applyNumberFormat="1" applyFont="1" applyBorder="1" applyAlignment="1">
      <alignment horizontal="center" vertical="center" wrapText="1"/>
    </xf>
    <xf numFmtId="172" fontId="46" fillId="6" borderId="33" xfId="0" applyNumberFormat="1" applyFont="1" applyFill="1" applyBorder="1" applyAlignment="1">
      <alignment horizontal="center" vertical="center" wrapText="1"/>
    </xf>
    <xf numFmtId="172" fontId="46" fillId="6" borderId="35" xfId="0" applyNumberFormat="1" applyFont="1" applyFill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3" fontId="49" fillId="0" borderId="37" xfId="0" applyNumberFormat="1" applyFont="1" applyBorder="1" applyAlignment="1">
      <alignment horizontal="center" vertical="center" wrapText="1"/>
    </xf>
    <xf numFmtId="3" fontId="46" fillId="0" borderId="38" xfId="0" applyNumberFormat="1" applyFont="1" applyBorder="1" applyAlignment="1">
      <alignment horizontal="center" vertical="center" wrapText="1"/>
    </xf>
    <xf numFmtId="3" fontId="47" fillId="0" borderId="39" xfId="0" applyNumberFormat="1" applyFont="1" applyBorder="1" applyAlignment="1">
      <alignment horizontal="center" vertical="center" wrapText="1"/>
    </xf>
    <xf numFmtId="3" fontId="45" fillId="0" borderId="40" xfId="0" applyNumberFormat="1" applyFont="1" applyBorder="1" applyAlignment="1">
      <alignment horizontal="center" vertical="center" wrapText="1"/>
    </xf>
    <xf numFmtId="3" fontId="46" fillId="6" borderId="31" xfId="0" applyNumberFormat="1" applyFont="1" applyFill="1" applyBorder="1" applyAlignment="1">
      <alignment horizontal="center" vertical="center" wrapText="1"/>
    </xf>
    <xf numFmtId="3" fontId="46" fillId="6" borderId="32" xfId="0" applyNumberFormat="1" applyFont="1" applyFill="1" applyBorder="1" applyAlignment="1">
      <alignment horizontal="center" vertical="center" wrapText="1"/>
    </xf>
    <xf numFmtId="3" fontId="45" fillId="0" borderId="41" xfId="0" applyNumberFormat="1" applyFont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3" fontId="45" fillId="0" borderId="42" xfId="0" applyNumberFormat="1" applyFont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 wrapText="1"/>
    </xf>
    <xf numFmtId="172" fontId="46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51" fillId="6" borderId="17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51" fillId="6" borderId="30" xfId="0" applyFont="1" applyFill="1" applyBorder="1" applyAlignment="1">
      <alignment horizontal="left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172" fontId="46" fillId="0" borderId="43" xfId="0" applyNumberFormat="1" applyFont="1" applyFill="1" applyBorder="1" applyAlignment="1">
      <alignment horizontal="center" vertical="center" wrapText="1"/>
    </xf>
    <xf numFmtId="172" fontId="46" fillId="0" borderId="44" xfId="0" applyNumberFormat="1" applyFont="1" applyFill="1" applyBorder="1" applyAlignment="1">
      <alignment horizontal="center" vertical="center" wrapText="1"/>
    </xf>
    <xf numFmtId="0" fontId="51" fillId="0" borderId="45" xfId="0" applyNumberFormat="1" applyFont="1" applyFill="1" applyBorder="1" applyAlignment="1">
      <alignment horizontal="left" vertical="center" wrapText="1"/>
    </xf>
    <xf numFmtId="172" fontId="46" fillId="0" borderId="46" xfId="0" applyNumberFormat="1" applyFont="1" applyFill="1" applyBorder="1" applyAlignment="1">
      <alignment horizontal="center" vertical="center" wrapText="1"/>
    </xf>
    <xf numFmtId="172" fontId="46" fillId="0" borderId="47" xfId="0" applyNumberFormat="1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left" vertical="center" wrapText="1"/>
    </xf>
    <xf numFmtId="0" fontId="51" fillId="0" borderId="45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top" wrapText="1"/>
    </xf>
    <xf numFmtId="172" fontId="47" fillId="0" borderId="49" xfId="0" applyNumberFormat="1" applyFont="1" applyBorder="1" applyAlignment="1">
      <alignment horizontal="center" vertical="center" wrapText="1"/>
    </xf>
    <xf numFmtId="0" fontId="50" fillId="0" borderId="49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172" fontId="46" fillId="0" borderId="50" xfId="0" applyNumberFormat="1" applyFont="1" applyBorder="1" applyAlignment="1">
      <alignment horizontal="center" vertical="center" wrapText="1"/>
    </xf>
    <xf numFmtId="172" fontId="46" fillId="0" borderId="35" xfId="0" applyNumberFormat="1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172" fontId="46" fillId="0" borderId="52" xfId="0" applyNumberFormat="1" applyFont="1" applyBorder="1" applyAlignment="1">
      <alignment horizontal="center" vertical="center" wrapText="1"/>
    </xf>
    <xf numFmtId="172" fontId="46" fillId="0" borderId="0" xfId="0" applyNumberFormat="1" applyFont="1" applyFill="1" applyAlignment="1">
      <alignment horizontal="center" vertical="center" wrapText="1"/>
    </xf>
    <xf numFmtId="0" fontId="46" fillId="6" borderId="30" xfId="0" applyFont="1" applyFill="1" applyBorder="1" applyAlignment="1">
      <alignment horizontal="left" vertical="center" wrapText="1"/>
    </xf>
    <xf numFmtId="0" fontId="46" fillId="6" borderId="17" xfId="0" applyFont="1" applyFill="1" applyBorder="1" applyAlignment="1">
      <alignment horizontal="left" vertical="center" wrapText="1"/>
    </xf>
    <xf numFmtId="0" fontId="46" fillId="0" borderId="49" xfId="0" applyNumberFormat="1" applyFont="1" applyFill="1" applyBorder="1" applyAlignment="1">
      <alignment horizontal="left" vertical="center" wrapText="1"/>
    </xf>
    <xf numFmtId="0" fontId="0" fillId="0" borderId="49" xfId="0" applyBorder="1" applyAlignment="1">
      <alignment vertical="center" wrapText="1"/>
    </xf>
    <xf numFmtId="0" fontId="48" fillId="0" borderId="30" xfId="0" applyFont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8" fillId="0" borderId="23" xfId="0" applyNumberFormat="1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12"/>
  <sheetViews>
    <sheetView tabSelected="1" zoomScaleSheetLayoutView="100" workbookViewId="0" topLeftCell="A193">
      <selection activeCell="F208" sqref="F208"/>
    </sheetView>
  </sheetViews>
  <sheetFormatPr defaultColWidth="19.09765625" defaultRowHeight="15"/>
  <cols>
    <col min="1" max="1" width="16.19921875" style="3" customWidth="1"/>
    <col min="2" max="2" width="29.59765625" style="3" customWidth="1"/>
    <col min="3" max="3" width="17.59765625" style="3" customWidth="1"/>
    <col min="4" max="4" width="14.69921875" style="46" customWidth="1"/>
    <col min="5" max="16384" width="19.09765625" style="1" customWidth="1"/>
  </cols>
  <sheetData>
    <row r="2" spans="1:4" ht="25.5" customHeight="1">
      <c r="A2" s="92" t="s">
        <v>221</v>
      </c>
      <c r="B2" s="92"/>
      <c r="C2" s="92"/>
      <c r="D2" s="94"/>
    </row>
    <row r="3" spans="1:4" ht="27" customHeight="1">
      <c r="A3" s="95" t="s">
        <v>243</v>
      </c>
      <c r="B3" s="95"/>
      <c r="C3" s="95"/>
      <c r="D3" s="94"/>
    </row>
    <row r="4" spans="1:4" ht="18" customHeight="1">
      <c r="A4" s="92" t="s">
        <v>218</v>
      </c>
      <c r="B4" s="92"/>
      <c r="C4" s="92"/>
      <c r="D4" s="93"/>
    </row>
    <row r="5" spans="1:4" ht="21" customHeight="1" thickBot="1">
      <c r="A5" s="96" t="s">
        <v>200</v>
      </c>
      <c r="B5" s="97"/>
      <c r="C5" s="97"/>
      <c r="D5" s="98"/>
    </row>
    <row r="6" spans="1:4" ht="48.75" customHeight="1" thickTop="1">
      <c r="A6" s="90" t="s">
        <v>199</v>
      </c>
      <c r="B6" s="91"/>
      <c r="C6" s="91"/>
      <c r="D6" s="47" t="s">
        <v>240</v>
      </c>
    </row>
    <row r="7" spans="1:4" s="9" customFormat="1" ht="46.5" customHeight="1" thickBot="1">
      <c r="A7" s="30" t="s">
        <v>194</v>
      </c>
      <c r="B7" s="31" t="s">
        <v>196</v>
      </c>
      <c r="C7" s="31" t="s">
        <v>195</v>
      </c>
      <c r="D7" s="48" t="s">
        <v>217</v>
      </c>
    </row>
    <row r="8" spans="1:4" s="25" customFormat="1" ht="19.5" customHeight="1" thickBot="1" thickTop="1">
      <c r="A8" s="33"/>
      <c r="B8" s="28"/>
      <c r="C8" s="28"/>
      <c r="D8" s="49" t="s">
        <v>193</v>
      </c>
    </row>
    <row r="9" spans="1:4" ht="34.5" customHeight="1" thickTop="1">
      <c r="A9" s="24" t="s">
        <v>185</v>
      </c>
      <c r="B9" s="23" t="s">
        <v>192</v>
      </c>
      <c r="C9" s="23" t="s">
        <v>3</v>
      </c>
      <c r="D9" s="50">
        <v>6000</v>
      </c>
    </row>
    <row r="10" spans="1:4" ht="39.75" customHeight="1">
      <c r="A10" s="19" t="s">
        <v>185</v>
      </c>
      <c r="B10" s="18" t="s">
        <v>191</v>
      </c>
      <c r="C10" s="18" t="s">
        <v>3</v>
      </c>
      <c r="D10" s="50">
        <v>9597</v>
      </c>
    </row>
    <row r="11" spans="1:4" ht="28.5" customHeight="1">
      <c r="A11" s="19" t="s">
        <v>185</v>
      </c>
      <c r="B11" s="18" t="s">
        <v>190</v>
      </c>
      <c r="C11" s="18" t="s">
        <v>12</v>
      </c>
      <c r="D11" s="50">
        <v>5008</v>
      </c>
    </row>
    <row r="12" spans="1:4" ht="32.25" customHeight="1">
      <c r="A12" s="19" t="s">
        <v>185</v>
      </c>
      <c r="B12" s="18" t="s">
        <v>189</v>
      </c>
      <c r="C12" s="18" t="s">
        <v>7</v>
      </c>
      <c r="D12" s="50">
        <v>3665</v>
      </c>
    </row>
    <row r="13" spans="1:4" ht="45.75" customHeight="1">
      <c r="A13" s="19" t="s">
        <v>185</v>
      </c>
      <c r="B13" s="18" t="s">
        <v>188</v>
      </c>
      <c r="C13" s="18" t="s">
        <v>3</v>
      </c>
      <c r="D13" s="50">
        <v>6328</v>
      </c>
    </row>
    <row r="14" spans="1:4" ht="39" customHeight="1">
      <c r="A14" s="19" t="s">
        <v>185</v>
      </c>
      <c r="B14" s="18" t="s">
        <v>187</v>
      </c>
      <c r="C14" s="18" t="s">
        <v>3</v>
      </c>
      <c r="D14" s="50">
        <v>6328</v>
      </c>
    </row>
    <row r="15" spans="1:4" ht="45.75" customHeight="1" thickBot="1">
      <c r="A15" s="19" t="s">
        <v>185</v>
      </c>
      <c r="B15" s="18" t="s">
        <v>186</v>
      </c>
      <c r="C15" s="18" t="s">
        <v>3</v>
      </c>
      <c r="D15" s="50">
        <v>6328</v>
      </c>
    </row>
    <row r="16" spans="1:4" s="9" customFormat="1" ht="18" customHeight="1" thickTop="1">
      <c r="A16" s="86" t="s">
        <v>184</v>
      </c>
      <c r="B16" s="15"/>
      <c r="C16" s="14"/>
      <c r="D16" s="51">
        <f>SUM(D9:D15)</f>
        <v>43254</v>
      </c>
    </row>
    <row r="17" spans="1:4" s="9" customFormat="1" ht="19.5" customHeight="1" thickBot="1">
      <c r="A17" s="38" t="s">
        <v>35</v>
      </c>
      <c r="B17" s="12"/>
      <c r="C17" s="11"/>
      <c r="D17" s="52">
        <f>COUNTIF(D9:D15,"&gt;0")</f>
        <v>7</v>
      </c>
    </row>
    <row r="18" spans="1:4" ht="34.5" customHeight="1" thickTop="1">
      <c r="A18" s="24" t="s">
        <v>203</v>
      </c>
      <c r="B18" s="23" t="s">
        <v>183</v>
      </c>
      <c r="C18" s="23" t="s">
        <v>3</v>
      </c>
      <c r="D18" s="50">
        <v>6155</v>
      </c>
    </row>
    <row r="19" spans="1:4" ht="34.5" customHeight="1">
      <c r="A19" s="24" t="s">
        <v>203</v>
      </c>
      <c r="B19" s="18" t="s">
        <v>182</v>
      </c>
      <c r="C19" s="18" t="s">
        <v>12</v>
      </c>
      <c r="D19" s="50">
        <v>4708</v>
      </c>
    </row>
    <row r="20" spans="1:4" ht="34.5" customHeight="1">
      <c r="A20" s="24" t="s">
        <v>203</v>
      </c>
      <c r="B20" s="18" t="s">
        <v>181</v>
      </c>
      <c r="C20" s="18" t="s">
        <v>3</v>
      </c>
      <c r="D20" s="50">
        <v>6101</v>
      </c>
    </row>
    <row r="21" spans="1:4" ht="34.5" customHeight="1">
      <c r="A21" s="24" t="s">
        <v>203</v>
      </c>
      <c r="B21" s="18" t="s">
        <v>180</v>
      </c>
      <c r="C21" s="18" t="s">
        <v>3</v>
      </c>
      <c r="D21" s="50">
        <v>6101</v>
      </c>
    </row>
    <row r="22" spans="1:4" ht="28.5" customHeight="1">
      <c r="A22" s="24" t="s">
        <v>203</v>
      </c>
      <c r="B22" s="18" t="s">
        <v>179</v>
      </c>
      <c r="C22" s="18" t="s">
        <v>3</v>
      </c>
      <c r="D22" s="50">
        <v>4366</v>
      </c>
    </row>
    <row r="23" spans="1:4" ht="29.25" customHeight="1">
      <c r="A23" s="24" t="s">
        <v>203</v>
      </c>
      <c r="B23" s="18" t="s">
        <v>178</v>
      </c>
      <c r="C23" s="18" t="s">
        <v>3</v>
      </c>
      <c r="D23" s="50">
        <v>2525</v>
      </c>
    </row>
    <row r="24" spans="1:4" ht="34.5" customHeight="1">
      <c r="A24" s="24" t="s">
        <v>203</v>
      </c>
      <c r="B24" s="18" t="s">
        <v>177</v>
      </c>
      <c r="C24" s="18" t="s">
        <v>3</v>
      </c>
      <c r="D24" s="50">
        <v>6028</v>
      </c>
    </row>
    <row r="25" spans="1:4" ht="34.5" customHeight="1">
      <c r="A25" s="24" t="s">
        <v>203</v>
      </c>
      <c r="B25" s="18" t="s">
        <v>176</v>
      </c>
      <c r="C25" s="18" t="s">
        <v>3</v>
      </c>
      <c r="D25" s="50">
        <v>6419</v>
      </c>
    </row>
    <row r="26" spans="1:4" ht="34.5" customHeight="1" thickBot="1">
      <c r="A26" s="24" t="s">
        <v>203</v>
      </c>
      <c r="B26" s="18" t="s">
        <v>175</v>
      </c>
      <c r="C26" s="18" t="s">
        <v>3</v>
      </c>
      <c r="D26" s="50">
        <v>6439</v>
      </c>
    </row>
    <row r="27" spans="1:4" s="9" customFormat="1" ht="18" customHeight="1" thickTop="1">
      <c r="A27" s="86" t="s">
        <v>174</v>
      </c>
      <c r="B27" s="15"/>
      <c r="C27" s="14"/>
      <c r="D27" s="51">
        <f>SUM(D18:D26)</f>
        <v>48842</v>
      </c>
    </row>
    <row r="28" spans="1:4" s="9" customFormat="1" ht="18.75" customHeight="1" thickBot="1">
      <c r="A28" s="87" t="s">
        <v>35</v>
      </c>
      <c r="B28" s="12"/>
      <c r="C28" s="11"/>
      <c r="D28" s="52">
        <f>COUNTIF(D18:D26,"&gt;0")</f>
        <v>9</v>
      </c>
    </row>
    <row r="29" spans="1:4" ht="41.25" customHeight="1" thickTop="1">
      <c r="A29" s="19" t="s">
        <v>160</v>
      </c>
      <c r="B29" s="18" t="s">
        <v>173</v>
      </c>
      <c r="C29" s="18" t="s">
        <v>3</v>
      </c>
      <c r="D29" s="53">
        <v>5950</v>
      </c>
    </row>
    <row r="30" spans="1:4" ht="34.5" customHeight="1">
      <c r="A30" s="19" t="s">
        <v>160</v>
      </c>
      <c r="B30" s="18" t="s">
        <v>172</v>
      </c>
      <c r="C30" s="18" t="s">
        <v>12</v>
      </c>
      <c r="D30" s="53">
        <v>6588</v>
      </c>
    </row>
    <row r="31" spans="1:4" ht="45" customHeight="1">
      <c r="A31" s="19" t="s">
        <v>160</v>
      </c>
      <c r="B31" s="18" t="s">
        <v>171</v>
      </c>
      <c r="C31" s="18" t="s">
        <v>3</v>
      </c>
      <c r="D31" s="53">
        <v>6414</v>
      </c>
    </row>
    <row r="32" spans="1:4" ht="30" customHeight="1">
      <c r="A32" s="19" t="s">
        <v>160</v>
      </c>
      <c r="B32" s="18" t="s">
        <v>170</v>
      </c>
      <c r="C32" s="18" t="s">
        <v>3</v>
      </c>
      <c r="D32" s="53">
        <v>6101</v>
      </c>
    </row>
    <row r="33" spans="1:4" ht="34.5" customHeight="1">
      <c r="A33" s="19" t="s">
        <v>160</v>
      </c>
      <c r="B33" s="18" t="s">
        <v>169</v>
      </c>
      <c r="C33" s="18" t="s">
        <v>3</v>
      </c>
      <c r="D33" s="53">
        <v>7309</v>
      </c>
    </row>
    <row r="34" spans="1:4" ht="34.5" customHeight="1">
      <c r="A34" s="19" t="s">
        <v>160</v>
      </c>
      <c r="B34" s="18" t="s">
        <v>168</v>
      </c>
      <c r="C34" s="18" t="s">
        <v>3</v>
      </c>
      <c r="D34" s="53">
        <v>6579</v>
      </c>
    </row>
    <row r="35" spans="1:4" ht="30" customHeight="1">
      <c r="A35" s="19" t="s">
        <v>160</v>
      </c>
      <c r="B35" s="18" t="s">
        <v>167</v>
      </c>
      <c r="C35" s="18" t="s">
        <v>12</v>
      </c>
      <c r="D35" s="53">
        <v>3400</v>
      </c>
    </row>
    <row r="36" spans="1:4" ht="51" customHeight="1">
      <c r="A36" s="19" t="s">
        <v>160</v>
      </c>
      <c r="B36" s="18" t="s">
        <v>166</v>
      </c>
      <c r="C36" s="18" t="s">
        <v>3</v>
      </c>
      <c r="D36" s="53">
        <v>5168</v>
      </c>
    </row>
    <row r="37" spans="1:4" ht="34.5" customHeight="1">
      <c r="A37" s="19" t="s">
        <v>160</v>
      </c>
      <c r="B37" s="18" t="s">
        <v>165</v>
      </c>
      <c r="C37" s="18" t="s">
        <v>12</v>
      </c>
      <c r="D37" s="53">
        <v>5165</v>
      </c>
    </row>
    <row r="38" spans="1:4" ht="34.5" customHeight="1">
      <c r="A38" s="19" t="s">
        <v>160</v>
      </c>
      <c r="B38" s="18" t="s">
        <v>164</v>
      </c>
      <c r="C38" s="18" t="s">
        <v>12</v>
      </c>
      <c r="D38" s="53">
        <v>6058</v>
      </c>
    </row>
    <row r="39" spans="1:4" ht="34.5" customHeight="1">
      <c r="A39" s="19" t="s">
        <v>160</v>
      </c>
      <c r="B39" s="18" t="s">
        <v>163</v>
      </c>
      <c r="C39" s="18" t="s">
        <v>3</v>
      </c>
      <c r="D39" s="53">
        <v>8008</v>
      </c>
    </row>
    <row r="40" spans="1:4" ht="34.5" customHeight="1">
      <c r="A40" s="19" t="s">
        <v>160</v>
      </c>
      <c r="B40" s="18" t="s">
        <v>162</v>
      </c>
      <c r="C40" s="18" t="s">
        <v>7</v>
      </c>
      <c r="D40" s="53">
        <v>6162</v>
      </c>
    </row>
    <row r="41" spans="1:4" ht="34.5" customHeight="1">
      <c r="A41" s="19" t="s">
        <v>160</v>
      </c>
      <c r="B41" s="18" t="s">
        <v>161</v>
      </c>
      <c r="C41" s="18" t="s">
        <v>19</v>
      </c>
      <c r="D41" s="53">
        <v>6137</v>
      </c>
    </row>
    <row r="42" spans="1:4" ht="51.75" customHeight="1" thickBot="1">
      <c r="A42" s="19" t="s">
        <v>160</v>
      </c>
      <c r="B42" s="18" t="s">
        <v>159</v>
      </c>
      <c r="C42" s="18" t="s">
        <v>3</v>
      </c>
      <c r="D42" s="53">
        <v>6068</v>
      </c>
    </row>
    <row r="43" spans="1:4" s="9" customFormat="1" ht="15" customHeight="1" thickTop="1">
      <c r="A43" s="86" t="s">
        <v>215</v>
      </c>
      <c r="B43" s="15"/>
      <c r="C43" s="14"/>
      <c r="D43" s="51">
        <f>SUM(D29:D42)</f>
        <v>85107</v>
      </c>
    </row>
    <row r="44" spans="1:4" s="9" customFormat="1" ht="15" customHeight="1" thickBot="1">
      <c r="A44" s="38" t="s">
        <v>35</v>
      </c>
      <c r="B44" s="12"/>
      <c r="C44" s="11"/>
      <c r="D44" s="52">
        <f>COUNTIF(D29:D42,"&gt;0")</f>
        <v>14</v>
      </c>
    </row>
    <row r="45" spans="1:4" ht="40.5" customHeight="1" thickTop="1">
      <c r="A45" s="19" t="s">
        <v>150</v>
      </c>
      <c r="B45" s="18" t="s">
        <v>158</v>
      </c>
      <c r="C45" s="18" t="s">
        <v>19</v>
      </c>
      <c r="D45" s="53">
        <v>6508</v>
      </c>
    </row>
    <row r="46" spans="1:4" ht="28.5" customHeight="1">
      <c r="A46" s="19" t="s">
        <v>150</v>
      </c>
      <c r="B46" s="18" t="s">
        <v>157</v>
      </c>
      <c r="C46" s="18" t="s">
        <v>3</v>
      </c>
      <c r="D46" s="53">
        <v>5068</v>
      </c>
    </row>
    <row r="47" spans="1:4" ht="36" customHeight="1">
      <c r="A47" s="19" t="s">
        <v>150</v>
      </c>
      <c r="B47" s="18" t="s">
        <v>156</v>
      </c>
      <c r="C47" s="18" t="s">
        <v>3</v>
      </c>
      <c r="D47" s="53">
        <v>5990</v>
      </c>
    </row>
    <row r="48" spans="1:4" ht="34.5" customHeight="1">
      <c r="A48" s="19" t="s">
        <v>150</v>
      </c>
      <c r="B48" s="18" t="s">
        <v>155</v>
      </c>
      <c r="C48" s="18" t="s">
        <v>3</v>
      </c>
      <c r="D48" s="53">
        <v>6101</v>
      </c>
    </row>
    <row r="49" spans="1:4" ht="30.75" customHeight="1">
      <c r="A49" s="19" t="s">
        <v>150</v>
      </c>
      <c r="B49" s="18" t="s">
        <v>154</v>
      </c>
      <c r="C49" s="18" t="s">
        <v>3</v>
      </c>
      <c r="D49" s="53">
        <v>7990</v>
      </c>
    </row>
    <row r="50" spans="1:4" ht="27.75" customHeight="1">
      <c r="A50" s="19" t="s">
        <v>150</v>
      </c>
      <c r="B50" s="18" t="s">
        <v>153</v>
      </c>
      <c r="C50" s="18" t="s">
        <v>12</v>
      </c>
      <c r="D50" s="53">
        <v>2008</v>
      </c>
    </row>
    <row r="51" spans="1:4" ht="30" customHeight="1">
      <c r="A51" s="19" t="s">
        <v>150</v>
      </c>
      <c r="B51" s="18" t="s">
        <v>152</v>
      </c>
      <c r="C51" s="18" t="s">
        <v>3</v>
      </c>
      <c r="D51" s="53">
        <v>6328</v>
      </c>
    </row>
    <row r="52" spans="1:4" ht="44.25" customHeight="1">
      <c r="A52" s="19" t="s">
        <v>150</v>
      </c>
      <c r="B52" s="18" t="s">
        <v>151</v>
      </c>
      <c r="C52" s="18" t="s">
        <v>3</v>
      </c>
      <c r="D52" s="53">
        <v>8548</v>
      </c>
    </row>
    <row r="53" spans="1:4" ht="34.5" customHeight="1" thickBot="1">
      <c r="A53" s="19" t="s">
        <v>150</v>
      </c>
      <c r="B53" s="18" t="s">
        <v>149</v>
      </c>
      <c r="C53" s="18" t="s">
        <v>12</v>
      </c>
      <c r="D53" s="53">
        <v>4565</v>
      </c>
    </row>
    <row r="54" spans="1:4" s="9" customFormat="1" ht="15" customHeight="1" thickTop="1">
      <c r="A54" s="37" t="s">
        <v>214</v>
      </c>
      <c r="B54" s="15"/>
      <c r="C54" s="14"/>
      <c r="D54" s="51">
        <f>SUM(D45:D53)</f>
        <v>53106</v>
      </c>
    </row>
    <row r="55" spans="1:4" s="9" customFormat="1" ht="15" customHeight="1" thickBot="1">
      <c r="A55" s="16" t="s">
        <v>2</v>
      </c>
      <c r="B55" s="12"/>
      <c r="C55" s="11"/>
      <c r="D55" s="52">
        <f>COUNTIF(D45:D53,"&gt;0")</f>
        <v>9</v>
      </c>
    </row>
    <row r="56" spans="1:4" ht="47.25" customHeight="1" thickTop="1">
      <c r="A56" s="19" t="s">
        <v>145</v>
      </c>
      <c r="B56" s="18" t="s">
        <v>148</v>
      </c>
      <c r="C56" s="18" t="s">
        <v>3</v>
      </c>
      <c r="D56" s="53">
        <v>6101</v>
      </c>
    </row>
    <row r="57" spans="1:4" ht="47.25" customHeight="1">
      <c r="A57" s="19" t="s">
        <v>145</v>
      </c>
      <c r="B57" s="18" t="s">
        <v>147</v>
      </c>
      <c r="C57" s="18" t="s">
        <v>3</v>
      </c>
      <c r="D57" s="53">
        <v>6101</v>
      </c>
    </row>
    <row r="58" spans="1:4" ht="47.25" customHeight="1">
      <c r="A58" s="19" t="s">
        <v>145</v>
      </c>
      <c r="B58" s="18" t="s">
        <v>146</v>
      </c>
      <c r="C58" s="18" t="s">
        <v>3</v>
      </c>
      <c r="D58" s="53">
        <v>8065</v>
      </c>
    </row>
    <row r="59" spans="1:4" ht="47.25" customHeight="1" thickBot="1">
      <c r="A59" s="19" t="s">
        <v>145</v>
      </c>
      <c r="B59" s="18" t="s">
        <v>144</v>
      </c>
      <c r="C59" s="18" t="s">
        <v>12</v>
      </c>
      <c r="D59" s="53">
        <v>1767</v>
      </c>
    </row>
    <row r="60" spans="1:5" s="9" customFormat="1" ht="18.75" customHeight="1" thickTop="1">
      <c r="A60" s="37" t="s">
        <v>143</v>
      </c>
      <c r="B60" s="15"/>
      <c r="C60" s="14"/>
      <c r="D60" s="51">
        <f>SUM(D56:D59)</f>
        <v>22034</v>
      </c>
      <c r="E60" s="57"/>
    </row>
    <row r="61" spans="1:4" s="9" customFormat="1" ht="18.75" customHeight="1" thickBot="1">
      <c r="A61" s="38" t="s">
        <v>35</v>
      </c>
      <c r="B61" s="12"/>
      <c r="C61" s="11"/>
      <c r="D61" s="52">
        <f>COUNTIF(D56:D59,"&gt;0")</f>
        <v>4</v>
      </c>
    </row>
    <row r="62" spans="1:4" s="20" customFormat="1" ht="20.25" customHeight="1" thickTop="1">
      <c r="A62" s="88" t="s">
        <v>220</v>
      </c>
      <c r="B62" s="89"/>
      <c r="C62" s="21"/>
      <c r="D62" s="54"/>
    </row>
    <row r="63" spans="1:4" ht="41.25" customHeight="1">
      <c r="A63" s="19" t="s">
        <v>94</v>
      </c>
      <c r="B63" s="18" t="s">
        <v>142</v>
      </c>
      <c r="C63" s="18" t="s">
        <v>3</v>
      </c>
      <c r="D63" s="53">
        <v>8453</v>
      </c>
    </row>
    <row r="64" spans="1:4" ht="39.75" customHeight="1">
      <c r="A64" s="19" t="s">
        <v>94</v>
      </c>
      <c r="B64" s="18" t="s">
        <v>141</v>
      </c>
      <c r="C64" s="18" t="s">
        <v>7</v>
      </c>
      <c r="D64" s="53">
        <v>6101</v>
      </c>
    </row>
    <row r="65" spans="1:4" ht="42" customHeight="1">
      <c r="A65" s="19" t="s">
        <v>94</v>
      </c>
      <c r="B65" s="18" t="s">
        <v>140</v>
      </c>
      <c r="C65" s="18" t="s">
        <v>12</v>
      </c>
      <c r="D65" s="53">
        <v>5165</v>
      </c>
    </row>
    <row r="66" spans="1:4" ht="42" customHeight="1">
      <c r="A66" s="19" t="s">
        <v>94</v>
      </c>
      <c r="B66" s="18" t="s">
        <v>139</v>
      </c>
      <c r="C66" s="18" t="s">
        <v>7</v>
      </c>
      <c r="D66" s="53">
        <v>4307</v>
      </c>
    </row>
    <row r="67" spans="1:4" ht="42" customHeight="1">
      <c r="A67" s="19" t="s">
        <v>94</v>
      </c>
      <c r="B67" s="18" t="s">
        <v>138</v>
      </c>
      <c r="C67" s="18" t="s">
        <v>3</v>
      </c>
      <c r="D67" s="53">
        <v>7373</v>
      </c>
    </row>
    <row r="68" spans="1:4" ht="42" customHeight="1">
      <c r="A68" s="19" t="s">
        <v>94</v>
      </c>
      <c r="B68" s="18" t="s">
        <v>137</v>
      </c>
      <c r="C68" s="18" t="s">
        <v>3</v>
      </c>
      <c r="D68" s="53">
        <v>1444</v>
      </c>
    </row>
    <row r="69" spans="1:4" ht="42" customHeight="1">
      <c r="A69" s="19" t="s">
        <v>94</v>
      </c>
      <c r="B69" s="18" t="s">
        <v>136</v>
      </c>
      <c r="C69" s="18" t="s">
        <v>3</v>
      </c>
      <c r="D69" s="53">
        <v>7373</v>
      </c>
    </row>
    <row r="70" spans="1:4" ht="42" customHeight="1">
      <c r="A70" s="19" t="s">
        <v>94</v>
      </c>
      <c r="B70" s="18" t="s">
        <v>135</v>
      </c>
      <c r="C70" s="18" t="s">
        <v>3</v>
      </c>
      <c r="D70" s="53">
        <v>7309</v>
      </c>
    </row>
    <row r="71" spans="1:4" ht="42" customHeight="1">
      <c r="A71" s="19" t="s">
        <v>94</v>
      </c>
      <c r="B71" s="18" t="s">
        <v>134</v>
      </c>
      <c r="C71" s="18" t="s">
        <v>12</v>
      </c>
      <c r="D71" s="53">
        <v>5404</v>
      </c>
    </row>
    <row r="72" spans="1:4" ht="34.5" customHeight="1">
      <c r="A72" s="19" t="s">
        <v>94</v>
      </c>
      <c r="B72" s="18" t="s">
        <v>133</v>
      </c>
      <c r="C72" s="18" t="s">
        <v>12</v>
      </c>
      <c r="D72" s="53">
        <v>4565</v>
      </c>
    </row>
    <row r="73" spans="1:4" ht="45.75" customHeight="1">
      <c r="A73" s="19" t="s">
        <v>94</v>
      </c>
      <c r="B73" s="18" t="s">
        <v>132</v>
      </c>
      <c r="C73" s="18" t="s">
        <v>103</v>
      </c>
      <c r="D73" s="53">
        <v>10000</v>
      </c>
    </row>
    <row r="74" spans="1:4" ht="34.5" customHeight="1">
      <c r="A74" s="19" t="s">
        <v>94</v>
      </c>
      <c r="B74" s="18" t="s">
        <v>131</v>
      </c>
      <c r="C74" s="18" t="s">
        <v>3</v>
      </c>
      <c r="D74" s="53">
        <v>8298</v>
      </c>
    </row>
    <row r="75" spans="1:4" ht="34.5" customHeight="1">
      <c r="A75" s="19" t="s">
        <v>94</v>
      </c>
      <c r="B75" s="18" t="s">
        <v>130</v>
      </c>
      <c r="C75" s="18" t="s">
        <v>19</v>
      </c>
      <c r="D75" s="53">
        <v>6284</v>
      </c>
    </row>
    <row r="76" spans="1:4" ht="45.75" customHeight="1">
      <c r="A76" s="19" t="s">
        <v>94</v>
      </c>
      <c r="B76" s="18" t="s">
        <v>129</v>
      </c>
      <c r="C76" s="18" t="s">
        <v>3</v>
      </c>
      <c r="D76" s="53">
        <v>6284</v>
      </c>
    </row>
    <row r="77" spans="1:4" ht="34.5" customHeight="1">
      <c r="A77" s="19" t="s">
        <v>94</v>
      </c>
      <c r="B77" s="18" t="s">
        <v>128</v>
      </c>
      <c r="C77" s="18" t="s">
        <v>12</v>
      </c>
      <c r="D77" s="53">
        <v>8337</v>
      </c>
    </row>
    <row r="78" spans="1:4" ht="48.75" customHeight="1">
      <c r="A78" s="19" t="s">
        <v>94</v>
      </c>
      <c r="B78" s="18" t="s">
        <v>127</v>
      </c>
      <c r="C78" s="18" t="s">
        <v>12</v>
      </c>
      <c r="D78" s="53">
        <v>6808</v>
      </c>
    </row>
    <row r="79" spans="1:4" ht="34.5" customHeight="1">
      <c r="A79" s="19" t="s">
        <v>94</v>
      </c>
      <c r="B79" s="18" t="s">
        <v>126</v>
      </c>
      <c r="C79" s="18" t="s">
        <v>3</v>
      </c>
      <c r="D79" s="53">
        <v>5863</v>
      </c>
    </row>
    <row r="80" spans="1:4" ht="34.5" customHeight="1">
      <c r="A80" s="19" t="s">
        <v>94</v>
      </c>
      <c r="B80" s="18" t="s">
        <v>125</v>
      </c>
      <c r="C80" s="18" t="s">
        <v>12</v>
      </c>
      <c r="D80" s="53">
        <v>7208</v>
      </c>
    </row>
    <row r="81" spans="1:4" ht="40.5" customHeight="1">
      <c r="A81" s="19" t="s">
        <v>94</v>
      </c>
      <c r="B81" s="18" t="s">
        <v>124</v>
      </c>
      <c r="C81" s="18" t="s">
        <v>3</v>
      </c>
      <c r="D81" s="53">
        <v>8781</v>
      </c>
    </row>
    <row r="82" spans="1:4" ht="34.5" customHeight="1">
      <c r="A82" s="19" t="s">
        <v>94</v>
      </c>
      <c r="B82" s="18" t="s">
        <v>123</v>
      </c>
      <c r="C82" s="18" t="s">
        <v>3</v>
      </c>
      <c r="D82" s="53">
        <v>7055</v>
      </c>
    </row>
    <row r="83" spans="1:4" ht="34.5" customHeight="1">
      <c r="A83" s="19" t="s">
        <v>94</v>
      </c>
      <c r="B83" s="18" t="s">
        <v>122</v>
      </c>
      <c r="C83" s="18" t="s">
        <v>12</v>
      </c>
      <c r="D83" s="53">
        <v>6588</v>
      </c>
    </row>
    <row r="84" spans="1:4" ht="29.25" customHeight="1">
      <c r="A84" s="19" t="s">
        <v>94</v>
      </c>
      <c r="B84" s="18" t="s">
        <v>121</v>
      </c>
      <c r="C84" s="18" t="s">
        <v>19</v>
      </c>
      <c r="D84" s="53">
        <v>6808</v>
      </c>
    </row>
    <row r="85" spans="1:4" ht="34.5" customHeight="1">
      <c r="A85" s="19" t="s">
        <v>94</v>
      </c>
      <c r="B85" s="18" t="s">
        <v>120</v>
      </c>
      <c r="C85" s="18" t="s">
        <v>3</v>
      </c>
      <c r="D85" s="53">
        <v>7268</v>
      </c>
    </row>
    <row r="86" spans="1:4" ht="48" customHeight="1">
      <c r="A86" s="19" t="s">
        <v>94</v>
      </c>
      <c r="B86" s="18" t="s">
        <v>119</v>
      </c>
      <c r="C86" s="18" t="s">
        <v>118</v>
      </c>
      <c r="D86" s="53">
        <v>10000</v>
      </c>
    </row>
    <row r="87" spans="1:4" ht="34.5" customHeight="1">
      <c r="A87" s="19" t="s">
        <v>94</v>
      </c>
      <c r="B87" s="18" t="s">
        <v>117</v>
      </c>
      <c r="C87" s="18" t="s">
        <v>19</v>
      </c>
      <c r="D87" s="53">
        <v>4053</v>
      </c>
    </row>
    <row r="88" spans="1:4" ht="36.75" customHeight="1">
      <c r="A88" s="19" t="s">
        <v>94</v>
      </c>
      <c r="B88" s="18" t="s">
        <v>116</v>
      </c>
      <c r="C88" s="18" t="s">
        <v>3</v>
      </c>
      <c r="D88" s="53">
        <v>4749</v>
      </c>
    </row>
    <row r="89" spans="1:4" ht="34.5" customHeight="1">
      <c r="A89" s="19" t="s">
        <v>94</v>
      </c>
      <c r="B89" s="18" t="s">
        <v>115</v>
      </c>
      <c r="C89" s="18" t="s">
        <v>3</v>
      </c>
      <c r="D89" s="53">
        <v>7268</v>
      </c>
    </row>
    <row r="90" spans="1:4" ht="43.5" customHeight="1">
      <c r="A90" s="19" t="s">
        <v>94</v>
      </c>
      <c r="B90" s="18" t="s">
        <v>114</v>
      </c>
      <c r="C90" s="18" t="s">
        <v>3</v>
      </c>
      <c r="D90" s="53">
        <v>6101</v>
      </c>
    </row>
    <row r="91" spans="1:4" ht="34.5" customHeight="1">
      <c r="A91" s="19" t="s">
        <v>94</v>
      </c>
      <c r="B91" s="18" t="s">
        <v>113</v>
      </c>
      <c r="C91" s="18" t="s">
        <v>12</v>
      </c>
      <c r="D91" s="53">
        <v>6284</v>
      </c>
    </row>
    <row r="92" spans="1:4" ht="34.5" customHeight="1">
      <c r="A92" s="19" t="s">
        <v>94</v>
      </c>
      <c r="B92" s="18" t="s">
        <v>112</v>
      </c>
      <c r="C92" s="18" t="s">
        <v>3</v>
      </c>
      <c r="D92" s="53">
        <v>7055</v>
      </c>
    </row>
    <row r="93" spans="1:4" ht="44.25" customHeight="1">
      <c r="A93" s="19" t="s">
        <v>94</v>
      </c>
      <c r="B93" s="18" t="s">
        <v>111</v>
      </c>
      <c r="C93" s="18" t="s">
        <v>19</v>
      </c>
      <c r="D93" s="53">
        <v>6982</v>
      </c>
    </row>
    <row r="94" spans="1:4" ht="42" customHeight="1">
      <c r="A94" s="19" t="s">
        <v>94</v>
      </c>
      <c r="B94" s="18" t="s">
        <v>110</v>
      </c>
      <c r="C94" s="18" t="s">
        <v>19</v>
      </c>
      <c r="D94" s="53">
        <v>6588</v>
      </c>
    </row>
    <row r="95" spans="1:4" ht="44.25" customHeight="1">
      <c r="A95" s="19" t="s">
        <v>94</v>
      </c>
      <c r="B95" s="18" t="s">
        <v>109</v>
      </c>
      <c r="C95" s="18" t="s">
        <v>3</v>
      </c>
      <c r="D95" s="53">
        <v>7055</v>
      </c>
    </row>
    <row r="96" spans="1:4" ht="51.75" customHeight="1">
      <c r="A96" s="19" t="s">
        <v>94</v>
      </c>
      <c r="B96" s="18" t="s">
        <v>108</v>
      </c>
      <c r="C96" s="18" t="s">
        <v>19</v>
      </c>
      <c r="D96" s="53">
        <v>10000</v>
      </c>
    </row>
    <row r="97" spans="1:4" ht="51" customHeight="1">
      <c r="A97" s="19" t="s">
        <v>94</v>
      </c>
      <c r="B97" s="18" t="s">
        <v>107</v>
      </c>
      <c r="C97" s="18" t="s">
        <v>19</v>
      </c>
      <c r="D97" s="53">
        <v>6808</v>
      </c>
    </row>
    <row r="98" spans="1:4" ht="51" customHeight="1">
      <c r="A98" s="19" t="s">
        <v>94</v>
      </c>
      <c r="B98" s="18" t="s">
        <v>106</v>
      </c>
      <c r="C98" s="18" t="s">
        <v>3</v>
      </c>
      <c r="D98" s="53">
        <v>4000</v>
      </c>
    </row>
    <row r="99" spans="1:4" s="22" customFormat="1" ht="39.75" customHeight="1">
      <c r="A99" s="19" t="s">
        <v>94</v>
      </c>
      <c r="B99" s="18" t="s">
        <v>105</v>
      </c>
      <c r="C99" s="18" t="s">
        <v>3</v>
      </c>
      <c r="D99" s="53">
        <v>10000</v>
      </c>
    </row>
    <row r="100" spans="1:4" ht="39" customHeight="1">
      <c r="A100" s="19" t="s">
        <v>94</v>
      </c>
      <c r="B100" s="18" t="s">
        <v>104</v>
      </c>
      <c r="C100" s="18" t="s">
        <v>103</v>
      </c>
      <c r="D100" s="53">
        <v>5404</v>
      </c>
    </row>
    <row r="101" spans="1:4" ht="39" customHeight="1">
      <c r="A101" s="19" t="s">
        <v>94</v>
      </c>
      <c r="B101" s="18" t="s">
        <v>102</v>
      </c>
      <c r="C101" s="18" t="s">
        <v>12</v>
      </c>
      <c r="D101" s="53">
        <v>6588</v>
      </c>
    </row>
    <row r="102" spans="1:4" ht="39" customHeight="1">
      <c r="A102" s="19" t="s">
        <v>94</v>
      </c>
      <c r="B102" s="18" t="s">
        <v>101</v>
      </c>
      <c r="C102" s="18" t="s">
        <v>19</v>
      </c>
      <c r="D102" s="53">
        <v>6588</v>
      </c>
    </row>
    <row r="103" spans="1:4" ht="39" customHeight="1">
      <c r="A103" s="19" t="s">
        <v>94</v>
      </c>
      <c r="B103" s="18" t="s">
        <v>100</v>
      </c>
      <c r="C103" s="18" t="s">
        <v>12</v>
      </c>
      <c r="D103" s="53">
        <v>4142</v>
      </c>
    </row>
    <row r="104" spans="1:4" ht="39" customHeight="1">
      <c r="A104" s="19" t="s">
        <v>94</v>
      </c>
      <c r="B104" s="18" t="s">
        <v>99</v>
      </c>
      <c r="C104" s="18" t="s">
        <v>12</v>
      </c>
      <c r="D104" s="53">
        <v>3665</v>
      </c>
    </row>
    <row r="105" spans="1:4" ht="37.5" customHeight="1">
      <c r="A105" s="19" t="s">
        <v>94</v>
      </c>
      <c r="B105" s="18" t="s">
        <v>98</v>
      </c>
      <c r="C105" s="18" t="s">
        <v>12</v>
      </c>
      <c r="D105" s="53">
        <v>6808</v>
      </c>
    </row>
    <row r="106" spans="1:4" ht="42" customHeight="1">
      <c r="A106" s="19" t="s">
        <v>94</v>
      </c>
      <c r="B106" s="18" t="s">
        <v>97</v>
      </c>
      <c r="C106" s="18" t="s">
        <v>12</v>
      </c>
      <c r="D106" s="53">
        <v>8961</v>
      </c>
    </row>
    <row r="107" spans="1:4" ht="33.75" customHeight="1">
      <c r="A107" s="19" t="s">
        <v>94</v>
      </c>
      <c r="B107" s="18" t="s">
        <v>96</v>
      </c>
      <c r="C107" s="18" t="s">
        <v>3</v>
      </c>
      <c r="D107" s="53">
        <v>7055</v>
      </c>
    </row>
    <row r="108" spans="1:4" ht="50.25" customHeight="1">
      <c r="A108" s="19" t="s">
        <v>94</v>
      </c>
      <c r="B108" s="18" t="s">
        <v>95</v>
      </c>
      <c r="C108" s="18" t="s">
        <v>19</v>
      </c>
      <c r="D108" s="53">
        <v>6588</v>
      </c>
    </row>
    <row r="109" spans="1:4" ht="45" customHeight="1" thickBot="1">
      <c r="A109" s="19" t="s">
        <v>94</v>
      </c>
      <c r="B109" s="18" t="s">
        <v>93</v>
      </c>
      <c r="C109" s="18" t="s">
        <v>19</v>
      </c>
      <c r="D109" s="53">
        <v>4868</v>
      </c>
    </row>
    <row r="110" spans="1:4" s="9" customFormat="1" ht="18" customHeight="1" thickTop="1">
      <c r="A110" s="37" t="s">
        <v>201</v>
      </c>
      <c r="B110" s="15"/>
      <c r="C110" s="14"/>
      <c r="D110" s="51">
        <f>SUM(D63:D109)</f>
        <v>310686</v>
      </c>
    </row>
    <row r="111" spans="1:4" s="9" customFormat="1" ht="18" customHeight="1" thickBot="1">
      <c r="A111" s="16" t="s">
        <v>2</v>
      </c>
      <c r="B111" s="12"/>
      <c r="C111" s="11"/>
      <c r="D111" s="52">
        <f>COUNTIF(D63:D109,"&gt;0")</f>
        <v>47</v>
      </c>
    </row>
    <row r="112" spans="1:4" ht="36.75" customHeight="1" thickTop="1">
      <c r="A112" s="19" t="s">
        <v>86</v>
      </c>
      <c r="B112" s="18" t="s">
        <v>92</v>
      </c>
      <c r="C112" s="18" t="s">
        <v>3</v>
      </c>
      <c r="D112" s="53">
        <v>6284</v>
      </c>
    </row>
    <row r="113" spans="1:4" ht="36.75" customHeight="1">
      <c r="A113" s="19" t="s">
        <v>86</v>
      </c>
      <c r="B113" s="18" t="s">
        <v>91</v>
      </c>
      <c r="C113" s="18" t="s">
        <v>12</v>
      </c>
      <c r="D113" s="53">
        <v>6588</v>
      </c>
    </row>
    <row r="114" spans="1:4" ht="36.75" customHeight="1">
      <c r="A114" s="19" t="s">
        <v>86</v>
      </c>
      <c r="B114" s="18" t="s">
        <v>90</v>
      </c>
      <c r="C114" s="18" t="s">
        <v>3</v>
      </c>
      <c r="D114" s="53">
        <v>4708</v>
      </c>
    </row>
    <row r="115" spans="1:4" ht="36.75" customHeight="1">
      <c r="A115" s="19" t="s">
        <v>86</v>
      </c>
      <c r="B115" s="18" t="s">
        <v>89</v>
      </c>
      <c r="C115" s="18" t="s">
        <v>3</v>
      </c>
      <c r="D115" s="53">
        <v>6400</v>
      </c>
    </row>
    <row r="116" spans="1:4" ht="36.75" customHeight="1">
      <c r="A116" s="19" t="s">
        <v>86</v>
      </c>
      <c r="B116" s="18" t="s">
        <v>88</v>
      </c>
      <c r="C116" s="18" t="s">
        <v>3</v>
      </c>
      <c r="D116" s="53">
        <v>5589</v>
      </c>
    </row>
    <row r="117" spans="1:4" ht="42.75" customHeight="1">
      <c r="A117" s="19" t="s">
        <v>86</v>
      </c>
      <c r="B117" s="18" t="s">
        <v>87</v>
      </c>
      <c r="C117" s="18" t="s">
        <v>3</v>
      </c>
      <c r="D117" s="53">
        <v>953</v>
      </c>
    </row>
    <row r="118" spans="1:4" ht="36.75" customHeight="1" thickBot="1">
      <c r="A118" s="19" t="s">
        <v>86</v>
      </c>
      <c r="B118" s="18" t="s">
        <v>85</v>
      </c>
      <c r="C118" s="18" t="s">
        <v>12</v>
      </c>
      <c r="D118" s="53">
        <v>3508</v>
      </c>
    </row>
    <row r="119" spans="1:4" s="9" customFormat="1" ht="19.5" customHeight="1" thickTop="1">
      <c r="A119" s="37" t="s">
        <v>202</v>
      </c>
      <c r="B119" s="15"/>
      <c r="C119" s="14"/>
      <c r="D119" s="51">
        <f>SUM(D112:D118)</f>
        <v>34030</v>
      </c>
    </row>
    <row r="120" spans="1:4" s="9" customFormat="1" ht="18.75" customHeight="1" thickBot="1">
      <c r="A120" s="38" t="s">
        <v>35</v>
      </c>
      <c r="B120" s="12"/>
      <c r="C120" s="11"/>
      <c r="D120" s="52">
        <f>COUNTIF(D112:D118,"&gt;0")</f>
        <v>7</v>
      </c>
    </row>
    <row r="121" spans="1:4" ht="46.5" customHeight="1" thickTop="1">
      <c r="A121" s="19" t="s">
        <v>80</v>
      </c>
      <c r="B121" s="18" t="s">
        <v>84</v>
      </c>
      <c r="C121" s="18" t="s">
        <v>3</v>
      </c>
      <c r="D121" s="53">
        <v>6101</v>
      </c>
    </row>
    <row r="122" spans="1:4" ht="52.5" customHeight="1">
      <c r="A122" s="19" t="s">
        <v>80</v>
      </c>
      <c r="B122" s="18" t="s">
        <v>83</v>
      </c>
      <c r="C122" s="18" t="s">
        <v>3</v>
      </c>
      <c r="D122" s="53">
        <v>5976</v>
      </c>
    </row>
    <row r="123" spans="1:4" ht="55.5" customHeight="1">
      <c r="A123" s="19" t="s">
        <v>80</v>
      </c>
      <c r="B123" s="18" t="s">
        <v>82</v>
      </c>
      <c r="C123" s="18" t="s">
        <v>3</v>
      </c>
      <c r="D123" s="53">
        <v>5228</v>
      </c>
    </row>
    <row r="124" spans="1:4" ht="54.75" customHeight="1">
      <c r="A124" s="19" t="s">
        <v>80</v>
      </c>
      <c r="B124" s="18" t="s">
        <v>81</v>
      </c>
      <c r="C124" s="18" t="s">
        <v>3</v>
      </c>
      <c r="D124" s="53">
        <v>6101</v>
      </c>
    </row>
    <row r="125" spans="1:4" ht="57" customHeight="1" thickBot="1">
      <c r="A125" s="19" t="s">
        <v>80</v>
      </c>
      <c r="B125" s="18" t="s">
        <v>79</v>
      </c>
      <c r="C125" s="18" t="s">
        <v>19</v>
      </c>
      <c r="D125" s="53">
        <v>6508</v>
      </c>
    </row>
    <row r="126" spans="1:4" s="9" customFormat="1" ht="18.75" customHeight="1" thickTop="1">
      <c r="A126" s="86" t="s">
        <v>213</v>
      </c>
      <c r="B126" s="15"/>
      <c r="C126" s="14"/>
      <c r="D126" s="51">
        <f>SUM(D121:D125)</f>
        <v>29914</v>
      </c>
    </row>
    <row r="127" spans="1:4" s="9" customFormat="1" ht="18.75" customHeight="1" thickBot="1">
      <c r="A127" s="16" t="s">
        <v>2</v>
      </c>
      <c r="B127" s="12"/>
      <c r="C127" s="11"/>
      <c r="D127" s="52">
        <f>COUNTIF(D121:D125,"&gt;0")</f>
        <v>5</v>
      </c>
    </row>
    <row r="128" spans="1:4" ht="41.25" customHeight="1" thickTop="1">
      <c r="A128" s="19" t="s">
        <v>76</v>
      </c>
      <c r="B128" s="18" t="s">
        <v>78</v>
      </c>
      <c r="C128" s="18" t="s">
        <v>3</v>
      </c>
      <c r="D128" s="53">
        <v>1380</v>
      </c>
    </row>
    <row r="129" spans="1:4" ht="41.25" customHeight="1" thickBot="1">
      <c r="A129" s="19" t="s">
        <v>76</v>
      </c>
      <c r="B129" s="18" t="s">
        <v>77</v>
      </c>
      <c r="C129" s="18" t="s">
        <v>3</v>
      </c>
      <c r="D129" s="53">
        <v>1017</v>
      </c>
    </row>
    <row r="130" spans="1:4" s="9" customFormat="1" ht="16.5" customHeight="1" thickTop="1">
      <c r="A130" s="37" t="s">
        <v>212</v>
      </c>
      <c r="B130" s="15"/>
      <c r="C130" s="14"/>
      <c r="D130" s="51">
        <f>SUM(D128:D129)</f>
        <v>2397</v>
      </c>
    </row>
    <row r="131" spans="1:4" s="9" customFormat="1" ht="18.75" customHeight="1" thickBot="1">
      <c r="A131" s="38" t="s">
        <v>35</v>
      </c>
      <c r="B131" s="12"/>
      <c r="C131" s="11"/>
      <c r="D131" s="52">
        <f>COUNTIF(D128:D129,"&gt;0")</f>
        <v>2</v>
      </c>
    </row>
    <row r="132" spans="1:4" s="20" customFormat="1" ht="15" customHeight="1" thickTop="1">
      <c r="A132" s="21"/>
      <c r="B132" s="21"/>
      <c r="C132" s="21"/>
      <c r="D132" s="54"/>
    </row>
    <row r="133" spans="1:4" ht="41.25" customHeight="1" thickBot="1">
      <c r="A133" s="34" t="s">
        <v>75</v>
      </c>
      <c r="B133" s="35" t="s">
        <v>74</v>
      </c>
      <c r="C133" s="35" t="s">
        <v>3</v>
      </c>
      <c r="D133" s="55">
        <v>6958</v>
      </c>
    </row>
    <row r="134" spans="1:4" s="9" customFormat="1" ht="21" customHeight="1" thickTop="1">
      <c r="A134" s="86" t="s">
        <v>211</v>
      </c>
      <c r="B134" s="15"/>
      <c r="C134" s="14"/>
      <c r="D134" s="51">
        <f>SUM(D133)</f>
        <v>6958</v>
      </c>
    </row>
    <row r="135" spans="1:4" s="9" customFormat="1" ht="16.5" customHeight="1" thickBot="1">
      <c r="A135" s="16" t="s">
        <v>2</v>
      </c>
      <c r="B135" s="12"/>
      <c r="C135" s="11"/>
      <c r="D135" s="52">
        <f>COUNT(D133)</f>
        <v>1</v>
      </c>
    </row>
    <row r="136" spans="1:4" ht="51" customHeight="1" thickTop="1">
      <c r="A136" s="19" t="s">
        <v>69</v>
      </c>
      <c r="B136" s="18" t="s">
        <v>73</v>
      </c>
      <c r="C136" s="18" t="s">
        <v>3</v>
      </c>
      <c r="D136" s="53">
        <v>5765</v>
      </c>
    </row>
    <row r="137" spans="1:4" ht="43.5" customHeight="1">
      <c r="A137" s="19" t="s">
        <v>69</v>
      </c>
      <c r="B137" s="18" t="s">
        <v>72</v>
      </c>
      <c r="C137" s="18" t="s">
        <v>3</v>
      </c>
      <c r="D137" s="53">
        <v>1820</v>
      </c>
    </row>
    <row r="138" spans="1:4" ht="47.25" customHeight="1">
      <c r="A138" s="19" t="s">
        <v>69</v>
      </c>
      <c r="B138" s="18" t="s">
        <v>71</v>
      </c>
      <c r="C138" s="18" t="s">
        <v>3</v>
      </c>
      <c r="D138" s="53">
        <v>6737</v>
      </c>
    </row>
    <row r="139" spans="1:4" ht="42.75" customHeight="1">
      <c r="A139" s="19" t="s">
        <v>69</v>
      </c>
      <c r="B139" s="18" t="s">
        <v>70</v>
      </c>
      <c r="C139" s="18" t="s">
        <v>3</v>
      </c>
      <c r="D139" s="53">
        <v>1235</v>
      </c>
    </row>
    <row r="140" spans="1:4" ht="43.5" customHeight="1" thickBot="1">
      <c r="A140" s="19" t="s">
        <v>69</v>
      </c>
      <c r="B140" s="18" t="s">
        <v>68</v>
      </c>
      <c r="C140" s="18" t="s">
        <v>3</v>
      </c>
      <c r="D140" s="53">
        <v>3180</v>
      </c>
    </row>
    <row r="141" spans="1:4" s="9" customFormat="1" ht="19.5" customHeight="1" thickTop="1">
      <c r="A141" s="86" t="s">
        <v>210</v>
      </c>
      <c r="B141" s="15"/>
      <c r="C141" s="14"/>
      <c r="D141" s="51">
        <f>SUM(D136:D140)</f>
        <v>18737</v>
      </c>
    </row>
    <row r="142" spans="1:4" s="9" customFormat="1" ht="17.25" customHeight="1" thickBot="1">
      <c r="A142" s="16" t="s">
        <v>2</v>
      </c>
      <c r="B142" s="12"/>
      <c r="C142" s="11"/>
      <c r="D142" s="52">
        <f>COUNTIF(D136:D140,"&gt;0")</f>
        <v>5</v>
      </c>
    </row>
    <row r="143" spans="1:4" ht="34.5" customHeight="1" thickTop="1">
      <c r="A143" s="19" t="s">
        <v>59</v>
      </c>
      <c r="B143" s="18" t="s">
        <v>67</v>
      </c>
      <c r="C143" s="18" t="s">
        <v>3</v>
      </c>
      <c r="D143" s="53">
        <v>6355</v>
      </c>
    </row>
    <row r="144" spans="1:4" ht="34.5" customHeight="1">
      <c r="A144" s="19" t="s">
        <v>59</v>
      </c>
      <c r="B144" s="18" t="s">
        <v>66</v>
      </c>
      <c r="C144" s="18" t="s">
        <v>3</v>
      </c>
      <c r="D144" s="53">
        <v>6588</v>
      </c>
    </row>
    <row r="145" spans="1:4" ht="34.5" customHeight="1">
      <c r="A145" s="19" t="s">
        <v>59</v>
      </c>
      <c r="B145" s="18" t="s">
        <v>65</v>
      </c>
      <c r="C145" s="18" t="s">
        <v>3</v>
      </c>
      <c r="D145" s="53">
        <v>6328</v>
      </c>
    </row>
    <row r="146" spans="1:4" ht="34.5" customHeight="1">
      <c r="A146" s="19" t="s">
        <v>59</v>
      </c>
      <c r="B146" s="18" t="s">
        <v>64</v>
      </c>
      <c r="C146" s="18" t="s">
        <v>3</v>
      </c>
      <c r="D146" s="53">
        <v>6508</v>
      </c>
    </row>
    <row r="147" spans="1:4" ht="34.5" customHeight="1">
      <c r="A147" s="19" t="s">
        <v>59</v>
      </c>
      <c r="B147" s="18" t="s">
        <v>63</v>
      </c>
      <c r="C147" s="18" t="s">
        <v>3</v>
      </c>
      <c r="D147" s="53">
        <v>6588</v>
      </c>
    </row>
    <row r="148" spans="1:4" ht="34.5" customHeight="1">
      <c r="A148" s="19" t="s">
        <v>59</v>
      </c>
      <c r="B148" s="18" t="s">
        <v>62</v>
      </c>
      <c r="C148" s="18" t="s">
        <v>3</v>
      </c>
      <c r="D148" s="53">
        <v>6478</v>
      </c>
    </row>
    <row r="149" spans="1:4" ht="34.5" customHeight="1">
      <c r="A149" s="19" t="s">
        <v>59</v>
      </c>
      <c r="B149" s="18" t="s">
        <v>61</v>
      </c>
      <c r="C149" s="18" t="s">
        <v>3</v>
      </c>
      <c r="D149" s="53">
        <v>6101</v>
      </c>
    </row>
    <row r="150" spans="1:4" ht="34.5" customHeight="1">
      <c r="A150" s="19" t="s">
        <v>59</v>
      </c>
      <c r="B150" s="18" t="s">
        <v>60</v>
      </c>
      <c r="C150" s="18" t="s">
        <v>3</v>
      </c>
      <c r="D150" s="53">
        <v>6101</v>
      </c>
    </row>
    <row r="151" spans="1:4" ht="34.5" customHeight="1" thickBot="1">
      <c r="A151" s="19" t="s">
        <v>59</v>
      </c>
      <c r="B151" s="18" t="s">
        <v>58</v>
      </c>
      <c r="C151" s="18" t="s">
        <v>3</v>
      </c>
      <c r="D151" s="53">
        <v>6328</v>
      </c>
    </row>
    <row r="152" spans="1:4" s="9" customFormat="1" ht="17.25" customHeight="1" thickTop="1">
      <c r="A152" s="86" t="s">
        <v>209</v>
      </c>
      <c r="B152" s="15"/>
      <c r="C152" s="14"/>
      <c r="D152" s="51">
        <f>SUM(D143:D151)</f>
        <v>57375</v>
      </c>
    </row>
    <row r="153" spans="1:4" s="9" customFormat="1" ht="18" customHeight="1" thickBot="1">
      <c r="A153" s="16" t="s">
        <v>2</v>
      </c>
      <c r="B153" s="12"/>
      <c r="C153" s="11"/>
      <c r="D153" s="52">
        <f>COUNTIF(D143:D151,"&gt;0")</f>
        <v>9</v>
      </c>
    </row>
    <row r="154" spans="1:4" ht="43.5" customHeight="1" thickTop="1">
      <c r="A154" s="19" t="s">
        <v>54</v>
      </c>
      <c r="B154" s="18" t="s">
        <v>57</v>
      </c>
      <c r="C154" s="18" t="s">
        <v>3</v>
      </c>
      <c r="D154" s="53">
        <v>6101</v>
      </c>
    </row>
    <row r="155" spans="1:4" ht="43.5" customHeight="1">
      <c r="A155" s="19" t="s">
        <v>54</v>
      </c>
      <c r="B155" s="18" t="s">
        <v>56</v>
      </c>
      <c r="C155" s="18" t="s">
        <v>3</v>
      </c>
      <c r="D155" s="53">
        <v>10000</v>
      </c>
    </row>
    <row r="156" spans="1:4" ht="43.5" customHeight="1">
      <c r="A156" s="19" t="s">
        <v>54</v>
      </c>
      <c r="B156" s="18" t="s">
        <v>55</v>
      </c>
      <c r="C156" s="18" t="s">
        <v>12</v>
      </c>
      <c r="D156" s="53">
        <v>6588</v>
      </c>
    </row>
    <row r="157" spans="1:4" ht="43.5" customHeight="1" thickBot="1">
      <c r="A157" s="19" t="s">
        <v>54</v>
      </c>
      <c r="B157" s="18" t="s">
        <v>53</v>
      </c>
      <c r="C157" s="18" t="s">
        <v>3</v>
      </c>
      <c r="D157" s="53">
        <v>6101</v>
      </c>
    </row>
    <row r="158" spans="1:4" s="9" customFormat="1" ht="17.25" customHeight="1" thickTop="1">
      <c r="A158" s="37" t="s">
        <v>208</v>
      </c>
      <c r="B158" s="15"/>
      <c r="C158" s="14"/>
      <c r="D158" s="51">
        <f>SUM(D154:D157)</f>
        <v>28790</v>
      </c>
    </row>
    <row r="159" spans="1:4" s="9" customFormat="1" ht="18.75" customHeight="1" thickBot="1">
      <c r="A159" s="16" t="s">
        <v>2</v>
      </c>
      <c r="B159" s="12"/>
      <c r="C159" s="11"/>
      <c r="D159" s="52">
        <f>COUNTIF(D154:D157,"&gt;0")</f>
        <v>4</v>
      </c>
    </row>
    <row r="160" spans="1:4" ht="39" customHeight="1" thickTop="1">
      <c r="A160" s="19" t="s">
        <v>45</v>
      </c>
      <c r="B160" s="18" t="s">
        <v>52</v>
      </c>
      <c r="C160" s="18" t="s">
        <v>3</v>
      </c>
      <c r="D160" s="53">
        <v>6328</v>
      </c>
    </row>
    <row r="161" spans="1:4" ht="30.75" customHeight="1">
      <c r="A161" s="19" t="s">
        <v>45</v>
      </c>
      <c r="B161" s="18" t="s">
        <v>51</v>
      </c>
      <c r="C161" s="18" t="s">
        <v>3</v>
      </c>
      <c r="D161" s="53">
        <v>6546</v>
      </c>
    </row>
    <row r="162" spans="1:4" ht="27.75" customHeight="1">
      <c r="A162" s="19" t="s">
        <v>45</v>
      </c>
      <c r="B162" s="18" t="s">
        <v>50</v>
      </c>
      <c r="C162" s="18" t="s">
        <v>3</v>
      </c>
      <c r="D162" s="53">
        <v>6588</v>
      </c>
    </row>
    <row r="163" spans="1:4" ht="39" customHeight="1">
      <c r="A163" s="19" t="s">
        <v>45</v>
      </c>
      <c r="B163" s="18" t="s">
        <v>49</v>
      </c>
      <c r="C163" s="18" t="s">
        <v>19</v>
      </c>
      <c r="D163" s="53">
        <v>6508</v>
      </c>
    </row>
    <row r="164" spans="1:4" ht="44.25" customHeight="1">
      <c r="A164" s="19" t="s">
        <v>45</v>
      </c>
      <c r="B164" s="18" t="s">
        <v>48</v>
      </c>
      <c r="C164" s="18" t="s">
        <v>47</v>
      </c>
      <c r="D164" s="53">
        <v>3146</v>
      </c>
    </row>
    <row r="165" spans="1:4" ht="39" customHeight="1">
      <c r="A165" s="19" t="s">
        <v>45</v>
      </c>
      <c r="B165" s="18" t="s">
        <v>46</v>
      </c>
      <c r="C165" s="18" t="s">
        <v>3</v>
      </c>
      <c r="D165" s="53">
        <v>9060</v>
      </c>
    </row>
    <row r="166" spans="1:4" ht="29.25" customHeight="1" thickBot="1">
      <c r="A166" s="19" t="s">
        <v>45</v>
      </c>
      <c r="B166" s="18" t="s">
        <v>44</v>
      </c>
      <c r="C166" s="18" t="s">
        <v>3</v>
      </c>
      <c r="D166" s="53">
        <v>6208</v>
      </c>
    </row>
    <row r="167" spans="1:4" s="9" customFormat="1" ht="15" customHeight="1" thickTop="1">
      <c r="A167" s="37" t="s">
        <v>207</v>
      </c>
      <c r="B167" s="15"/>
      <c r="C167" s="14"/>
      <c r="D167" s="51">
        <f>SUM(D160:D166)</f>
        <v>44384</v>
      </c>
    </row>
    <row r="168" spans="1:4" s="9" customFormat="1" ht="18.75" customHeight="1" thickBot="1">
      <c r="A168" s="16" t="s">
        <v>2</v>
      </c>
      <c r="B168" s="12"/>
      <c r="C168" s="11"/>
      <c r="D168" s="52">
        <f>COUNTIF(D160:D166,"&gt;0")</f>
        <v>7</v>
      </c>
    </row>
    <row r="169" spans="1:4" ht="42" customHeight="1" thickTop="1">
      <c r="A169" s="19" t="s">
        <v>37</v>
      </c>
      <c r="B169" s="18" t="s">
        <v>43</v>
      </c>
      <c r="C169" s="18" t="s">
        <v>3</v>
      </c>
      <c r="D169" s="53">
        <v>4924</v>
      </c>
    </row>
    <row r="170" spans="1:4" s="17" customFormat="1" ht="40.5" customHeight="1">
      <c r="A170" s="19" t="s">
        <v>37</v>
      </c>
      <c r="B170" s="18" t="s">
        <v>42</v>
      </c>
      <c r="C170" s="18" t="s">
        <v>3</v>
      </c>
      <c r="D170" s="53">
        <v>1769</v>
      </c>
    </row>
    <row r="171" spans="1:4" ht="34.5" customHeight="1">
      <c r="A171" s="19" t="s">
        <v>37</v>
      </c>
      <c r="B171" s="18" t="s">
        <v>41</v>
      </c>
      <c r="C171" s="18" t="s">
        <v>3</v>
      </c>
      <c r="D171" s="53">
        <v>2700</v>
      </c>
    </row>
    <row r="172" spans="1:4" ht="34.5" customHeight="1">
      <c r="A172" s="19" t="s">
        <v>37</v>
      </c>
      <c r="B172" s="18" t="s">
        <v>40</v>
      </c>
      <c r="C172" s="18" t="s">
        <v>3</v>
      </c>
      <c r="D172" s="53">
        <v>6864</v>
      </c>
    </row>
    <row r="173" spans="1:4" ht="44.25" customHeight="1">
      <c r="A173" s="19" t="s">
        <v>37</v>
      </c>
      <c r="B173" s="18" t="s">
        <v>39</v>
      </c>
      <c r="C173" s="18" t="s">
        <v>12</v>
      </c>
      <c r="D173" s="53">
        <v>4053</v>
      </c>
    </row>
    <row r="174" spans="1:4" ht="34.5" customHeight="1">
      <c r="A174" s="19" t="s">
        <v>37</v>
      </c>
      <c r="B174" s="18" t="s">
        <v>38</v>
      </c>
      <c r="C174" s="18" t="s">
        <v>3</v>
      </c>
      <c r="D174" s="53">
        <v>6508</v>
      </c>
    </row>
    <row r="175" spans="1:4" ht="34.5" customHeight="1" thickBot="1">
      <c r="A175" s="19" t="s">
        <v>37</v>
      </c>
      <c r="B175" s="18" t="s">
        <v>36</v>
      </c>
      <c r="C175" s="18" t="s">
        <v>3</v>
      </c>
      <c r="D175" s="53">
        <v>6955</v>
      </c>
    </row>
    <row r="176" spans="1:4" s="9" customFormat="1" ht="17.25" customHeight="1" thickTop="1">
      <c r="A176" s="37" t="s">
        <v>206</v>
      </c>
      <c r="B176" s="15"/>
      <c r="C176" s="14"/>
      <c r="D176" s="51">
        <f>SUM(D169:D175)</f>
        <v>33773</v>
      </c>
    </row>
    <row r="177" spans="1:4" s="9" customFormat="1" ht="17.25" customHeight="1" thickBot="1">
      <c r="A177" s="38" t="s">
        <v>35</v>
      </c>
      <c r="B177" s="12"/>
      <c r="C177" s="11"/>
      <c r="D177" s="52">
        <f>COUNTIF(D169:D175,"&gt;0")</f>
        <v>7</v>
      </c>
    </row>
    <row r="178" spans="1:4" ht="34.5" customHeight="1" thickTop="1">
      <c r="A178" s="19" t="s">
        <v>11</v>
      </c>
      <c r="B178" s="18" t="s">
        <v>216</v>
      </c>
      <c r="C178" s="18" t="s">
        <v>3</v>
      </c>
      <c r="D178" s="53">
        <v>6101</v>
      </c>
    </row>
    <row r="179" spans="1:4" ht="48.75" customHeight="1">
      <c r="A179" s="19" t="s">
        <v>11</v>
      </c>
      <c r="B179" s="18" t="s">
        <v>34</v>
      </c>
      <c r="C179" s="18" t="s">
        <v>3</v>
      </c>
      <c r="D179" s="53">
        <v>5620</v>
      </c>
    </row>
    <row r="180" spans="1:4" ht="34.5" customHeight="1">
      <c r="A180" s="19" t="s">
        <v>11</v>
      </c>
      <c r="B180" s="18" t="s">
        <v>33</v>
      </c>
      <c r="C180" s="18" t="s">
        <v>3</v>
      </c>
      <c r="D180" s="53">
        <v>6101</v>
      </c>
    </row>
    <row r="181" spans="1:4" s="17" customFormat="1" ht="40.5" customHeight="1">
      <c r="A181" s="19" t="s">
        <v>11</v>
      </c>
      <c r="B181" s="18" t="s">
        <v>32</v>
      </c>
      <c r="C181" s="18" t="s">
        <v>3</v>
      </c>
      <c r="D181" s="53">
        <v>5704</v>
      </c>
    </row>
    <row r="182" spans="1:4" ht="27.75" customHeight="1">
      <c r="A182" s="19" t="s">
        <v>11</v>
      </c>
      <c r="B182" s="18" t="s">
        <v>31</v>
      </c>
      <c r="C182" s="18" t="s">
        <v>3</v>
      </c>
      <c r="D182" s="53">
        <v>5398</v>
      </c>
    </row>
    <row r="183" spans="1:4" ht="39" customHeight="1">
      <c r="A183" s="19" t="s">
        <v>11</v>
      </c>
      <c r="B183" s="18" t="s">
        <v>30</v>
      </c>
      <c r="C183" s="18" t="s">
        <v>3</v>
      </c>
      <c r="D183" s="53">
        <v>1072</v>
      </c>
    </row>
    <row r="184" spans="1:4" s="17" customFormat="1" ht="40.5" customHeight="1">
      <c r="A184" s="19" t="s">
        <v>11</v>
      </c>
      <c r="B184" s="18" t="s">
        <v>29</v>
      </c>
      <c r="C184" s="18" t="s">
        <v>3</v>
      </c>
      <c r="D184" s="53">
        <v>5195</v>
      </c>
    </row>
    <row r="185" spans="1:4" ht="36" customHeight="1">
      <c r="A185" s="19" t="s">
        <v>11</v>
      </c>
      <c r="B185" s="18" t="s">
        <v>28</v>
      </c>
      <c r="C185" s="18" t="s">
        <v>12</v>
      </c>
      <c r="D185" s="53">
        <v>4408</v>
      </c>
    </row>
    <row r="186" spans="1:4" ht="39.75" customHeight="1">
      <c r="A186" s="19" t="s">
        <v>11</v>
      </c>
      <c r="B186" s="18" t="s">
        <v>27</v>
      </c>
      <c r="C186" s="18" t="s">
        <v>3</v>
      </c>
      <c r="D186" s="53">
        <v>5258</v>
      </c>
    </row>
    <row r="187" spans="1:4" ht="36.75" customHeight="1">
      <c r="A187" s="19" t="s">
        <v>11</v>
      </c>
      <c r="B187" s="18" t="s">
        <v>26</v>
      </c>
      <c r="C187" s="18" t="s">
        <v>3</v>
      </c>
      <c r="D187" s="53">
        <v>1835</v>
      </c>
    </row>
    <row r="188" spans="1:4" s="17" customFormat="1" ht="30.75" customHeight="1">
      <c r="A188" s="19" t="s">
        <v>11</v>
      </c>
      <c r="B188" s="18" t="s">
        <v>25</v>
      </c>
      <c r="C188" s="18" t="s">
        <v>3</v>
      </c>
      <c r="D188" s="53">
        <v>7118</v>
      </c>
    </row>
    <row r="189" spans="1:4" ht="37.5" customHeight="1">
      <c r="A189" s="19" t="s">
        <v>11</v>
      </c>
      <c r="B189" s="18" t="s">
        <v>24</v>
      </c>
      <c r="C189" s="18" t="s">
        <v>7</v>
      </c>
      <c r="D189" s="53">
        <v>5524</v>
      </c>
    </row>
    <row r="190" spans="1:4" ht="34.5" customHeight="1">
      <c r="A190" s="19" t="s">
        <v>11</v>
      </c>
      <c r="B190" s="18" t="s">
        <v>23</v>
      </c>
      <c r="C190" s="18" t="s">
        <v>3</v>
      </c>
      <c r="D190" s="53">
        <v>7690</v>
      </c>
    </row>
    <row r="191" spans="1:4" ht="29.25" customHeight="1">
      <c r="A191" s="19" t="s">
        <v>11</v>
      </c>
      <c r="B191" s="18" t="s">
        <v>22</v>
      </c>
      <c r="C191" s="18" t="s">
        <v>12</v>
      </c>
      <c r="D191" s="53">
        <v>5008</v>
      </c>
    </row>
    <row r="192" spans="1:4" ht="29.25" customHeight="1">
      <c r="A192" s="19" t="s">
        <v>11</v>
      </c>
      <c r="B192" s="18" t="s">
        <v>21</v>
      </c>
      <c r="C192" s="18" t="s">
        <v>3</v>
      </c>
      <c r="D192" s="53">
        <v>6578</v>
      </c>
    </row>
    <row r="193" spans="1:4" ht="39.75" customHeight="1">
      <c r="A193" s="19" t="s">
        <v>11</v>
      </c>
      <c r="B193" s="18" t="s">
        <v>20</v>
      </c>
      <c r="C193" s="18" t="s">
        <v>19</v>
      </c>
      <c r="D193" s="53">
        <v>6992</v>
      </c>
    </row>
    <row r="194" spans="1:4" ht="39.75" customHeight="1">
      <c r="A194" s="19" t="s">
        <v>11</v>
      </c>
      <c r="B194" s="18" t="s">
        <v>18</v>
      </c>
      <c r="C194" s="18" t="s">
        <v>3</v>
      </c>
      <c r="D194" s="53">
        <v>6101</v>
      </c>
    </row>
    <row r="195" spans="1:4" ht="39.75" customHeight="1">
      <c r="A195" s="19" t="s">
        <v>11</v>
      </c>
      <c r="B195" s="18" t="s">
        <v>17</v>
      </c>
      <c r="C195" s="18" t="s">
        <v>3</v>
      </c>
      <c r="D195" s="53">
        <v>6101</v>
      </c>
    </row>
    <row r="196" spans="1:4" ht="24" customHeight="1">
      <c r="A196" s="19" t="s">
        <v>11</v>
      </c>
      <c r="B196" s="18" t="s">
        <v>16</v>
      </c>
      <c r="C196" s="18" t="s">
        <v>3</v>
      </c>
      <c r="D196" s="53">
        <v>1398</v>
      </c>
    </row>
    <row r="197" spans="1:4" s="17" customFormat="1" ht="30" customHeight="1">
      <c r="A197" s="19" t="s">
        <v>11</v>
      </c>
      <c r="B197" s="18" t="s">
        <v>15</v>
      </c>
      <c r="C197" s="18" t="s">
        <v>3</v>
      </c>
      <c r="D197" s="53">
        <v>6448</v>
      </c>
    </row>
    <row r="198" spans="1:4" ht="35.25" customHeight="1">
      <c r="A198" s="19" t="s">
        <v>11</v>
      </c>
      <c r="B198" s="18" t="s">
        <v>14</v>
      </c>
      <c r="C198" s="18" t="s">
        <v>3</v>
      </c>
      <c r="D198" s="53">
        <v>6101</v>
      </c>
    </row>
    <row r="199" spans="1:4" ht="39" customHeight="1">
      <c r="A199" s="19" t="s">
        <v>11</v>
      </c>
      <c r="B199" s="18" t="s">
        <v>13</v>
      </c>
      <c r="C199" s="18" t="s">
        <v>12</v>
      </c>
      <c r="D199" s="53">
        <v>5608</v>
      </c>
    </row>
    <row r="200" spans="1:4" ht="27.75" customHeight="1" thickBot="1">
      <c r="A200" s="19" t="s">
        <v>11</v>
      </c>
      <c r="B200" s="18" t="s">
        <v>10</v>
      </c>
      <c r="C200" s="18" t="s">
        <v>3</v>
      </c>
      <c r="D200" s="53">
        <v>6101</v>
      </c>
    </row>
    <row r="201" spans="1:4" s="9" customFormat="1" ht="18" customHeight="1" thickTop="1">
      <c r="A201" s="37" t="s">
        <v>205</v>
      </c>
      <c r="B201" s="15"/>
      <c r="C201" s="14"/>
      <c r="D201" s="51">
        <f>SUM(D178:D200)</f>
        <v>123460</v>
      </c>
    </row>
    <row r="202" spans="1:4" s="9" customFormat="1" ht="16.5" customHeight="1" thickBot="1">
      <c r="A202" s="16" t="s">
        <v>2</v>
      </c>
      <c r="B202" s="12"/>
      <c r="C202" s="11"/>
      <c r="D202" s="52">
        <f>COUNTIF(D178:D200,"&gt;0")</f>
        <v>23</v>
      </c>
    </row>
    <row r="203" spans="1:4" s="17" customFormat="1" ht="48.75" customHeight="1" thickTop="1">
      <c r="A203" s="19" t="s">
        <v>5</v>
      </c>
      <c r="B203" s="18" t="s">
        <v>9</v>
      </c>
      <c r="C203" s="18" t="s">
        <v>7</v>
      </c>
      <c r="D203" s="53">
        <v>6028</v>
      </c>
    </row>
    <row r="204" spans="1:4" ht="40.5" customHeight="1">
      <c r="A204" s="19" t="s">
        <v>5</v>
      </c>
      <c r="B204" s="18" t="s">
        <v>8</v>
      </c>
      <c r="C204" s="18" t="s">
        <v>7</v>
      </c>
      <c r="D204" s="53">
        <v>4097</v>
      </c>
    </row>
    <row r="205" spans="1:4" ht="40.5" customHeight="1">
      <c r="A205" s="19" t="s">
        <v>5</v>
      </c>
      <c r="B205" s="18" t="s">
        <v>6</v>
      </c>
      <c r="C205" s="18" t="s">
        <v>3</v>
      </c>
      <c r="D205" s="53">
        <v>6101</v>
      </c>
    </row>
    <row r="206" spans="1:4" s="17" customFormat="1" ht="47.25" customHeight="1" thickBot="1">
      <c r="A206" s="19" t="s">
        <v>5</v>
      </c>
      <c r="B206" s="18" t="s">
        <v>4</v>
      </c>
      <c r="C206" s="18" t="s">
        <v>3</v>
      </c>
      <c r="D206" s="53">
        <v>6641</v>
      </c>
    </row>
    <row r="207" spans="1:4" s="9" customFormat="1" ht="16.5" customHeight="1" thickTop="1">
      <c r="A207" s="86" t="s">
        <v>204</v>
      </c>
      <c r="B207" s="15"/>
      <c r="C207" s="14"/>
      <c r="D207" s="51">
        <f>SUM(D203:D206)</f>
        <v>22867</v>
      </c>
    </row>
    <row r="208" spans="1:4" s="9" customFormat="1" ht="17.25" customHeight="1" thickBot="1">
      <c r="A208" s="16" t="s">
        <v>2</v>
      </c>
      <c r="B208" s="12"/>
      <c r="C208" s="11"/>
      <c r="D208" s="52">
        <f>COUNTIF(D203:D206,"&gt;0")</f>
        <v>4</v>
      </c>
    </row>
    <row r="209" spans="1:4" s="4" customFormat="1" ht="6.75" customHeight="1" thickBot="1" thickTop="1">
      <c r="A209" s="7"/>
      <c r="B209" s="6"/>
      <c r="C209" s="6"/>
      <c r="D209" s="56"/>
    </row>
    <row r="210" spans="1:5" s="9" customFormat="1" ht="18.75" customHeight="1" thickTop="1">
      <c r="A210" s="86" t="s">
        <v>1</v>
      </c>
      <c r="B210" s="15"/>
      <c r="C210" s="14"/>
      <c r="D210" s="39">
        <f>D16+D27+D43+D54+D60+D110+D119+D126+D130+D134+D141+D152+D158+D167+D176+D201+D207</f>
        <v>965714</v>
      </c>
      <c r="E210" s="57"/>
    </row>
    <row r="211" spans="1:4" s="9" customFormat="1" ht="18.75" customHeight="1" thickBot="1">
      <c r="A211" s="87" t="s">
        <v>0</v>
      </c>
      <c r="B211" s="12"/>
      <c r="C211" s="11"/>
      <c r="D211" s="40">
        <f>D17+D28+D44+D55+D61+D111+D120+D127+D131+D135+D142+D153+D159+D168+D177+D202+D208</f>
        <v>164</v>
      </c>
    </row>
    <row r="212" spans="1:4" s="4" customFormat="1" ht="15" customHeight="1" thickTop="1">
      <c r="A212" s="7"/>
      <c r="B212" s="6"/>
      <c r="C212" s="6"/>
      <c r="D212" s="56"/>
    </row>
  </sheetData>
  <sheetProtection/>
  <mergeCells count="6">
    <mergeCell ref="A62:B62"/>
    <mergeCell ref="A6:C6"/>
    <mergeCell ref="A4:D4"/>
    <mergeCell ref="A2:D2"/>
    <mergeCell ref="A3:D3"/>
    <mergeCell ref="A5:D5"/>
  </mergeCells>
  <printOptions horizontalCentered="1"/>
  <pageMargins left="0.07874015748031496" right="0.07874015748031496" top="0.1968503937007874" bottom="0.3937007874015748" header="0.31496062992125984" footer="0.31496062992125984"/>
  <pageSetup horizontalDpi="600" verticalDpi="600" orientation="portrait" paperSize="5"/>
  <headerFooter alignWithMargins="0">
    <oddFooter>&amp;L&amp;9MEES-DEAAC  2016-04-05&amp;R&amp;10&amp;P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100" workbookViewId="0" topLeftCell="C1">
      <selection activeCell="G19" sqref="G19"/>
    </sheetView>
  </sheetViews>
  <sheetFormatPr defaultColWidth="19.09765625" defaultRowHeight="15"/>
  <cols>
    <col min="1" max="1" width="7.5" style="3" hidden="1" customWidth="1"/>
    <col min="2" max="2" width="12.19921875" style="1" hidden="1" customWidth="1"/>
    <col min="3" max="3" width="36.8984375" style="58" customWidth="1"/>
    <col min="4" max="4" width="19.8984375" style="2" customWidth="1"/>
    <col min="5" max="6" width="18" style="1" customWidth="1"/>
    <col min="7" max="7" width="24.59765625" style="2" customWidth="1"/>
    <col min="8" max="16384" width="19.09765625" style="1" customWidth="1"/>
  </cols>
  <sheetData>
    <row r="1" spans="4:7" ht="9.75" customHeight="1">
      <c r="D1" s="36"/>
      <c r="G1" s="36"/>
    </row>
    <row r="2" spans="1:7" ht="25.5" customHeight="1">
      <c r="A2" s="1"/>
      <c r="C2" s="92" t="s">
        <v>237</v>
      </c>
      <c r="D2" s="92"/>
      <c r="E2" s="94"/>
      <c r="F2" s="94"/>
      <c r="G2" s="94"/>
    </row>
    <row r="3" spans="1:7" ht="36.75" customHeight="1">
      <c r="A3" s="1"/>
      <c r="C3" s="95" t="s">
        <v>242</v>
      </c>
      <c r="D3" s="95"/>
      <c r="E3" s="94"/>
      <c r="F3" s="94"/>
      <c r="G3" s="94"/>
    </row>
    <row r="4" spans="1:7" ht="26.25" customHeight="1">
      <c r="A4" s="1"/>
      <c r="C4" s="92" t="s">
        <v>236</v>
      </c>
      <c r="D4" s="92"/>
      <c r="E4" s="93"/>
      <c r="F4" s="93"/>
      <c r="G4" s="93"/>
    </row>
    <row r="5" spans="1:7" ht="25.5" customHeight="1" thickBot="1">
      <c r="A5" s="1"/>
      <c r="C5" s="96" t="s">
        <v>235</v>
      </c>
      <c r="D5" s="97"/>
      <c r="E5" s="98"/>
      <c r="F5" s="98"/>
      <c r="G5" s="98"/>
    </row>
    <row r="6" spans="1:7" ht="42" customHeight="1" thickBot="1" thickTop="1">
      <c r="A6" s="1"/>
      <c r="C6" s="99" t="s">
        <v>234</v>
      </c>
      <c r="D6" s="41" t="s">
        <v>239</v>
      </c>
      <c r="E6" s="83" t="s">
        <v>238</v>
      </c>
      <c r="F6" s="45" t="s">
        <v>241</v>
      </c>
      <c r="G6" s="101" t="s">
        <v>233</v>
      </c>
    </row>
    <row r="7" spans="1:7" s="9" customFormat="1" ht="38.25" customHeight="1" thickBot="1" thickTop="1">
      <c r="A7" s="31" t="s">
        <v>197</v>
      </c>
      <c r="B7" s="27" t="s">
        <v>198</v>
      </c>
      <c r="C7" s="100"/>
      <c r="D7" s="82" t="s">
        <v>219</v>
      </c>
      <c r="E7" s="81" t="s">
        <v>217</v>
      </c>
      <c r="F7" s="84" t="s">
        <v>217</v>
      </c>
      <c r="G7" s="102"/>
    </row>
    <row r="8" spans="1:7" s="25" customFormat="1" ht="19.5" customHeight="1" thickBot="1" thickTop="1">
      <c r="A8" s="29"/>
      <c r="B8" s="26"/>
      <c r="C8" s="80"/>
      <c r="D8" s="42" t="s">
        <v>193</v>
      </c>
      <c r="E8" s="32" t="s">
        <v>193</v>
      </c>
      <c r="F8" s="32" t="s">
        <v>193</v>
      </c>
      <c r="G8" s="32" t="s">
        <v>193</v>
      </c>
    </row>
    <row r="9" spans="3:7" s="25" customFormat="1" ht="7.5" customHeight="1" thickBot="1" thickTop="1">
      <c r="C9" s="79"/>
      <c r="D9" s="78"/>
      <c r="E9" s="78"/>
      <c r="F9" s="78"/>
      <c r="G9" s="78"/>
    </row>
    <row r="10" spans="1:7" s="60" customFormat="1" ht="18" customHeight="1" thickTop="1">
      <c r="A10" s="66"/>
      <c r="B10" s="65"/>
      <c r="C10" s="75" t="s">
        <v>185</v>
      </c>
      <c r="D10" s="74">
        <v>713345</v>
      </c>
      <c r="E10" s="73">
        <v>0</v>
      </c>
      <c r="F10" s="73">
        <v>43254</v>
      </c>
      <c r="G10" s="73">
        <f>D10+E10+F10</f>
        <v>756599</v>
      </c>
    </row>
    <row r="11" spans="1:7" s="60" customFormat="1" ht="19.5" customHeight="1" thickBot="1">
      <c r="A11" s="63"/>
      <c r="B11" s="62"/>
      <c r="C11" s="76" t="s">
        <v>35</v>
      </c>
      <c r="D11" s="71">
        <v>8</v>
      </c>
      <c r="E11" s="70">
        <v>0</v>
      </c>
      <c r="F11" s="70">
        <v>7</v>
      </c>
      <c r="G11" s="70">
        <v>8</v>
      </c>
    </row>
    <row r="12" spans="3:7" s="67" customFormat="1" ht="5.25" customHeight="1" thickBot="1" thickTop="1">
      <c r="C12" s="69"/>
      <c r="D12" s="68"/>
      <c r="E12" s="68"/>
      <c r="F12" s="68"/>
      <c r="G12" s="68"/>
    </row>
    <row r="13" spans="1:7" s="60" customFormat="1" ht="23.25" customHeight="1" thickTop="1">
      <c r="A13" s="66"/>
      <c r="B13" s="65"/>
      <c r="C13" s="75" t="s">
        <v>232</v>
      </c>
      <c r="D13" s="74">
        <v>842116</v>
      </c>
      <c r="E13" s="73">
        <v>23000</v>
      </c>
      <c r="F13" s="73">
        <v>48842</v>
      </c>
      <c r="G13" s="73">
        <f>D13+E13+F13</f>
        <v>913958</v>
      </c>
    </row>
    <row r="14" spans="1:7" s="60" customFormat="1" ht="19.5" customHeight="1" thickBot="1">
      <c r="A14" s="63"/>
      <c r="B14" s="62"/>
      <c r="C14" s="76" t="s">
        <v>35</v>
      </c>
      <c r="D14" s="71">
        <v>10</v>
      </c>
      <c r="E14" s="70">
        <v>1</v>
      </c>
      <c r="F14" s="70">
        <v>9</v>
      </c>
      <c r="G14" s="70">
        <v>10</v>
      </c>
    </row>
    <row r="15" spans="3:7" s="67" customFormat="1" ht="5.25" customHeight="1" thickBot="1" thickTop="1">
      <c r="C15" s="69"/>
      <c r="D15" s="68"/>
      <c r="E15" s="68"/>
      <c r="F15" s="68"/>
      <c r="G15" s="68"/>
    </row>
    <row r="16" spans="1:7" s="60" customFormat="1" ht="21" customHeight="1" thickTop="1">
      <c r="A16" s="66"/>
      <c r="B16" s="65"/>
      <c r="C16" s="75" t="s">
        <v>231</v>
      </c>
      <c r="D16" s="74">
        <v>1401918</v>
      </c>
      <c r="E16" s="73">
        <v>70000</v>
      </c>
      <c r="F16" s="73">
        <v>85107</v>
      </c>
      <c r="G16" s="73">
        <f>D16+E16+F16</f>
        <v>1557025</v>
      </c>
    </row>
    <row r="17" spans="1:7" s="60" customFormat="1" ht="20.25" customHeight="1" thickBot="1">
      <c r="A17" s="63"/>
      <c r="B17" s="62"/>
      <c r="C17" s="76" t="s">
        <v>35</v>
      </c>
      <c r="D17" s="71">
        <v>15</v>
      </c>
      <c r="E17" s="70">
        <v>3</v>
      </c>
      <c r="F17" s="70">
        <v>14</v>
      </c>
      <c r="G17" s="70">
        <v>15</v>
      </c>
    </row>
    <row r="18" spans="3:7" s="67" customFormat="1" ht="5.25" customHeight="1" thickBot="1" thickTop="1">
      <c r="C18" s="69"/>
      <c r="D18" s="68"/>
      <c r="E18" s="68"/>
      <c r="F18" s="68"/>
      <c r="G18" s="68"/>
    </row>
    <row r="19" spans="1:7" s="60" customFormat="1" ht="21.75" customHeight="1" thickTop="1">
      <c r="A19" s="66"/>
      <c r="B19" s="65"/>
      <c r="C19" s="75" t="s">
        <v>150</v>
      </c>
      <c r="D19" s="74">
        <v>808924</v>
      </c>
      <c r="E19" s="73">
        <v>20000</v>
      </c>
      <c r="F19" s="73">
        <v>53106</v>
      </c>
      <c r="G19" s="73">
        <f>D19+E19+F19</f>
        <v>882030</v>
      </c>
    </row>
    <row r="20" spans="1:7" s="60" customFormat="1" ht="21" customHeight="1" thickBot="1">
      <c r="A20" s="63"/>
      <c r="B20" s="62"/>
      <c r="C20" s="72" t="s">
        <v>2</v>
      </c>
      <c r="D20" s="71">
        <v>9</v>
      </c>
      <c r="E20" s="70">
        <v>1</v>
      </c>
      <c r="F20" s="70">
        <v>9</v>
      </c>
      <c r="G20" s="70">
        <v>9</v>
      </c>
    </row>
    <row r="21" spans="3:7" s="67" customFormat="1" ht="6.75" customHeight="1" thickBot="1" thickTop="1">
      <c r="C21" s="77"/>
      <c r="D21" s="68"/>
      <c r="E21" s="68"/>
      <c r="F21" s="68"/>
      <c r="G21" s="68"/>
    </row>
    <row r="22" spans="1:7" s="60" customFormat="1" ht="21.75" customHeight="1" thickTop="1">
      <c r="A22" s="66"/>
      <c r="B22" s="65"/>
      <c r="C22" s="75" t="s">
        <v>145</v>
      </c>
      <c r="D22" s="74">
        <v>349610</v>
      </c>
      <c r="E22" s="73">
        <v>33000</v>
      </c>
      <c r="F22" s="73">
        <v>22034</v>
      </c>
      <c r="G22" s="73">
        <f>D22+E22+F22</f>
        <v>404644</v>
      </c>
    </row>
    <row r="23" spans="1:7" s="60" customFormat="1" ht="18.75" customHeight="1" thickBot="1">
      <c r="A23" s="63"/>
      <c r="B23" s="62"/>
      <c r="C23" s="76" t="s">
        <v>35</v>
      </c>
      <c r="D23" s="71">
        <v>4</v>
      </c>
      <c r="E23" s="70">
        <v>2</v>
      </c>
      <c r="F23" s="70">
        <v>4</v>
      </c>
      <c r="G23" s="70">
        <v>5</v>
      </c>
    </row>
    <row r="24" spans="3:7" s="67" customFormat="1" ht="5.25" customHeight="1" thickBot="1" thickTop="1">
      <c r="C24" s="69"/>
      <c r="D24" s="68"/>
      <c r="E24" s="68"/>
      <c r="F24" s="68"/>
      <c r="G24" s="68"/>
    </row>
    <row r="25" spans="1:7" s="60" customFormat="1" ht="21.75" customHeight="1" thickTop="1">
      <c r="A25" s="66"/>
      <c r="B25" s="65"/>
      <c r="C25" s="75" t="s">
        <v>230</v>
      </c>
      <c r="D25" s="74">
        <v>5527871</v>
      </c>
      <c r="E25" s="73">
        <v>317000</v>
      </c>
      <c r="F25" s="73">
        <v>310686</v>
      </c>
      <c r="G25" s="73">
        <f>D25+E25+F25</f>
        <v>6155557</v>
      </c>
    </row>
    <row r="26" spans="1:7" s="60" customFormat="1" ht="21" customHeight="1" thickBot="1">
      <c r="A26" s="63"/>
      <c r="B26" s="62"/>
      <c r="C26" s="72" t="s">
        <v>2</v>
      </c>
      <c r="D26" s="71">
        <v>51</v>
      </c>
      <c r="E26" s="70">
        <v>12</v>
      </c>
      <c r="F26" s="70">
        <v>47</v>
      </c>
      <c r="G26" s="70">
        <v>51</v>
      </c>
    </row>
    <row r="27" spans="3:7" s="67" customFormat="1" ht="5.25" customHeight="1" thickBot="1" thickTop="1">
      <c r="C27" s="69"/>
      <c r="D27" s="68"/>
      <c r="E27" s="68"/>
      <c r="F27" s="68"/>
      <c r="G27" s="68"/>
    </row>
    <row r="28" spans="1:7" s="60" customFormat="1" ht="19.5" customHeight="1" thickTop="1">
      <c r="A28" s="66"/>
      <c r="B28" s="65"/>
      <c r="C28" s="75" t="s">
        <v>229</v>
      </c>
      <c r="D28" s="74">
        <v>748698</v>
      </c>
      <c r="E28" s="73">
        <v>0</v>
      </c>
      <c r="F28" s="73">
        <v>34030</v>
      </c>
      <c r="G28" s="73">
        <f>D28+E28+F28</f>
        <v>782728</v>
      </c>
    </row>
    <row r="29" spans="1:7" s="60" customFormat="1" ht="18.75" customHeight="1" thickBot="1">
      <c r="A29" s="63"/>
      <c r="B29" s="62"/>
      <c r="C29" s="76" t="s">
        <v>35</v>
      </c>
      <c r="D29" s="71">
        <v>9</v>
      </c>
      <c r="E29" s="70">
        <v>0</v>
      </c>
      <c r="F29" s="70">
        <v>7</v>
      </c>
      <c r="G29" s="70">
        <v>9</v>
      </c>
    </row>
    <row r="30" spans="3:7" s="67" customFormat="1" ht="5.25" customHeight="1" thickBot="1" thickTop="1">
      <c r="C30" s="69"/>
      <c r="D30" s="68"/>
      <c r="E30" s="68"/>
      <c r="F30" s="68"/>
      <c r="G30" s="68"/>
    </row>
    <row r="31" spans="1:7" s="60" customFormat="1" ht="21.75" customHeight="1" thickTop="1">
      <c r="A31" s="66"/>
      <c r="B31" s="65"/>
      <c r="C31" s="75" t="s">
        <v>80</v>
      </c>
      <c r="D31" s="74">
        <v>456262</v>
      </c>
      <c r="E31" s="73">
        <v>37000</v>
      </c>
      <c r="F31" s="73">
        <v>29914</v>
      </c>
      <c r="G31" s="73">
        <f>D31+E31+F31</f>
        <v>523176</v>
      </c>
    </row>
    <row r="32" spans="1:7" s="60" customFormat="1" ht="16.5" customHeight="1" thickBot="1">
      <c r="A32" s="63"/>
      <c r="B32" s="62"/>
      <c r="C32" s="72" t="s">
        <v>2</v>
      </c>
      <c r="D32" s="71">
        <v>5</v>
      </c>
      <c r="E32" s="70">
        <v>2</v>
      </c>
      <c r="F32" s="70">
        <v>5</v>
      </c>
      <c r="G32" s="70">
        <v>5</v>
      </c>
    </row>
    <row r="33" spans="3:7" s="67" customFormat="1" ht="6" customHeight="1" thickBot="1" thickTop="1">
      <c r="C33" s="77"/>
      <c r="D33" s="68"/>
      <c r="E33" s="68"/>
      <c r="F33" s="68"/>
      <c r="G33" s="68"/>
    </row>
    <row r="34" spans="1:7" s="60" customFormat="1" ht="16.5" customHeight="1" thickTop="1">
      <c r="A34" s="66"/>
      <c r="B34" s="65"/>
      <c r="C34" s="75" t="s">
        <v>228</v>
      </c>
      <c r="D34" s="74">
        <v>374368</v>
      </c>
      <c r="E34" s="73">
        <v>0</v>
      </c>
      <c r="F34" s="73">
        <v>2397</v>
      </c>
      <c r="G34" s="73">
        <f>D34+E34+F34</f>
        <v>376765</v>
      </c>
    </row>
    <row r="35" spans="1:7" s="60" customFormat="1" ht="18.75" customHeight="1" thickBot="1">
      <c r="A35" s="63"/>
      <c r="B35" s="62"/>
      <c r="C35" s="76" t="s">
        <v>35</v>
      </c>
      <c r="D35" s="71">
        <v>4</v>
      </c>
      <c r="E35" s="70">
        <v>0</v>
      </c>
      <c r="F35" s="70">
        <v>2</v>
      </c>
      <c r="G35" s="70">
        <v>4</v>
      </c>
    </row>
    <row r="36" spans="3:7" s="67" customFormat="1" ht="5.25" customHeight="1" thickBot="1" thickTop="1">
      <c r="C36" s="69"/>
      <c r="D36" s="68">
        <v>0</v>
      </c>
      <c r="E36" s="68"/>
      <c r="F36" s="68"/>
      <c r="G36" s="68">
        <v>0</v>
      </c>
    </row>
    <row r="37" spans="1:7" s="60" customFormat="1" ht="21" customHeight="1" thickTop="1">
      <c r="A37" s="66"/>
      <c r="B37" s="65"/>
      <c r="C37" s="75" t="s">
        <v>227</v>
      </c>
      <c r="D37" s="74">
        <v>107500</v>
      </c>
      <c r="E37" s="73">
        <v>0</v>
      </c>
      <c r="F37" s="73">
        <v>6958</v>
      </c>
      <c r="G37" s="73">
        <f>D37+E37+F37</f>
        <v>114458</v>
      </c>
    </row>
    <row r="38" spans="1:7" s="60" customFormat="1" ht="16.5" customHeight="1" thickBot="1">
      <c r="A38" s="63"/>
      <c r="B38" s="62"/>
      <c r="C38" s="72" t="s">
        <v>2</v>
      </c>
      <c r="D38" s="71">
        <v>1</v>
      </c>
      <c r="E38" s="70">
        <v>0</v>
      </c>
      <c r="F38" s="70">
        <v>1</v>
      </c>
      <c r="G38" s="70">
        <v>1</v>
      </c>
    </row>
    <row r="39" spans="3:7" s="67" customFormat="1" ht="5.25" customHeight="1" thickBot="1" thickTop="1">
      <c r="C39" s="69"/>
      <c r="D39" s="68"/>
      <c r="E39" s="68"/>
      <c r="F39" s="68"/>
      <c r="G39" s="68"/>
    </row>
    <row r="40" spans="1:7" s="60" customFormat="1" ht="19.5" customHeight="1" thickTop="1">
      <c r="A40" s="66"/>
      <c r="B40" s="65"/>
      <c r="C40" s="75" t="s">
        <v>210</v>
      </c>
      <c r="D40" s="74">
        <v>526733</v>
      </c>
      <c r="E40" s="73">
        <v>20000</v>
      </c>
      <c r="F40" s="73">
        <v>18737</v>
      </c>
      <c r="G40" s="73">
        <f>D40+E40+F40</f>
        <v>565470</v>
      </c>
    </row>
    <row r="41" spans="1:7" s="60" customFormat="1" ht="17.25" customHeight="1" thickBot="1">
      <c r="A41" s="63"/>
      <c r="B41" s="62"/>
      <c r="C41" s="72" t="s">
        <v>2</v>
      </c>
      <c r="D41" s="71">
        <v>6</v>
      </c>
      <c r="E41" s="70">
        <v>1</v>
      </c>
      <c r="F41" s="70">
        <v>5</v>
      </c>
      <c r="G41" s="70">
        <v>6</v>
      </c>
    </row>
    <row r="42" spans="3:7" s="67" customFormat="1" ht="5.25" customHeight="1" thickBot="1" thickTop="1">
      <c r="C42" s="69"/>
      <c r="D42" s="68"/>
      <c r="E42" s="68"/>
      <c r="F42" s="68"/>
      <c r="G42" s="68"/>
    </row>
    <row r="43" spans="1:7" s="60" customFormat="1" ht="17.25" customHeight="1" thickTop="1">
      <c r="A43" s="66"/>
      <c r="B43" s="65"/>
      <c r="C43" s="75" t="s">
        <v>226</v>
      </c>
      <c r="D43" s="74">
        <v>880087</v>
      </c>
      <c r="E43" s="73">
        <v>101000</v>
      </c>
      <c r="F43" s="73">
        <v>57375</v>
      </c>
      <c r="G43" s="73">
        <f>D43+E43+F43</f>
        <v>1038462</v>
      </c>
    </row>
    <row r="44" spans="1:7" s="60" customFormat="1" ht="18" customHeight="1" thickBot="1">
      <c r="A44" s="63"/>
      <c r="B44" s="62"/>
      <c r="C44" s="72" t="s">
        <v>2</v>
      </c>
      <c r="D44" s="71">
        <v>9</v>
      </c>
      <c r="E44" s="70">
        <v>5</v>
      </c>
      <c r="F44" s="70">
        <v>9</v>
      </c>
      <c r="G44" s="70">
        <v>9</v>
      </c>
    </row>
    <row r="45" spans="3:7" s="67" customFormat="1" ht="5.25" customHeight="1" thickBot="1" thickTop="1">
      <c r="C45" s="69"/>
      <c r="D45" s="68"/>
      <c r="E45" s="68"/>
      <c r="F45" s="68"/>
      <c r="G45" s="68"/>
    </row>
    <row r="46" spans="1:7" s="60" customFormat="1" ht="17.25" customHeight="1" thickTop="1">
      <c r="A46" s="66"/>
      <c r="B46" s="65"/>
      <c r="C46" s="75" t="s">
        <v>225</v>
      </c>
      <c r="D46" s="74">
        <v>446035</v>
      </c>
      <c r="E46" s="73">
        <v>39000</v>
      </c>
      <c r="F46" s="73">
        <v>28790</v>
      </c>
      <c r="G46" s="73">
        <f>D46+E46+F46</f>
        <v>513825</v>
      </c>
    </row>
    <row r="47" spans="1:7" s="60" customFormat="1" ht="18.75" customHeight="1" thickBot="1">
      <c r="A47" s="63"/>
      <c r="B47" s="62"/>
      <c r="C47" s="72" t="s">
        <v>2</v>
      </c>
      <c r="D47" s="71">
        <v>4</v>
      </c>
      <c r="E47" s="70">
        <v>2</v>
      </c>
      <c r="F47" s="70">
        <v>4</v>
      </c>
      <c r="G47" s="70">
        <v>4</v>
      </c>
    </row>
    <row r="48" spans="3:7" s="67" customFormat="1" ht="5.25" customHeight="1" thickBot="1" thickTop="1">
      <c r="C48" s="69"/>
      <c r="D48" s="68"/>
      <c r="E48" s="68"/>
      <c r="F48" s="68"/>
      <c r="G48" s="68"/>
    </row>
    <row r="49" spans="1:7" s="60" customFormat="1" ht="15" customHeight="1" thickTop="1">
      <c r="A49" s="66"/>
      <c r="B49" s="65"/>
      <c r="C49" s="75" t="s">
        <v>224</v>
      </c>
      <c r="D49" s="74">
        <v>773819</v>
      </c>
      <c r="E49" s="73">
        <v>50000</v>
      </c>
      <c r="F49" s="73">
        <v>44384</v>
      </c>
      <c r="G49" s="73">
        <f>D49+E49+F49</f>
        <v>868203</v>
      </c>
    </row>
    <row r="50" spans="1:7" s="60" customFormat="1" ht="18.75" customHeight="1" thickBot="1">
      <c r="A50" s="63"/>
      <c r="B50" s="62"/>
      <c r="C50" s="72" t="s">
        <v>2</v>
      </c>
      <c r="D50" s="71">
        <v>8</v>
      </c>
      <c r="E50" s="70">
        <v>2</v>
      </c>
      <c r="F50" s="70">
        <v>7</v>
      </c>
      <c r="G50" s="70">
        <v>9</v>
      </c>
    </row>
    <row r="51" spans="3:7" s="67" customFormat="1" ht="7.5" customHeight="1" thickBot="1" thickTop="1">
      <c r="C51" s="69"/>
      <c r="D51" s="68"/>
      <c r="E51" s="68"/>
      <c r="F51" s="68"/>
      <c r="G51" s="68"/>
    </row>
    <row r="52" spans="1:7" s="60" customFormat="1" ht="17.25" customHeight="1" thickTop="1">
      <c r="A52" s="66"/>
      <c r="B52" s="65"/>
      <c r="C52" s="75" t="s">
        <v>223</v>
      </c>
      <c r="D52" s="74">
        <v>746362</v>
      </c>
      <c r="E52" s="73">
        <v>28000</v>
      </c>
      <c r="F52" s="73">
        <v>33773</v>
      </c>
      <c r="G52" s="73">
        <f>D52+E52+F52</f>
        <v>808135</v>
      </c>
    </row>
    <row r="53" spans="1:7" s="60" customFormat="1" ht="17.25" customHeight="1" thickBot="1">
      <c r="A53" s="63"/>
      <c r="B53" s="62"/>
      <c r="C53" s="76" t="s">
        <v>35</v>
      </c>
      <c r="D53" s="71">
        <v>8</v>
      </c>
      <c r="E53" s="70">
        <v>1</v>
      </c>
      <c r="F53" s="70">
        <v>7</v>
      </c>
      <c r="G53" s="70">
        <v>8</v>
      </c>
    </row>
    <row r="54" spans="3:7" s="67" customFormat="1" ht="5.25" customHeight="1" thickBot="1" thickTop="1">
      <c r="C54" s="69"/>
      <c r="D54" s="68"/>
      <c r="E54" s="68"/>
      <c r="F54" s="68"/>
      <c r="G54" s="68"/>
    </row>
    <row r="55" spans="1:7" s="60" customFormat="1" ht="18" customHeight="1" thickTop="1">
      <c r="A55" s="66"/>
      <c r="B55" s="65"/>
      <c r="C55" s="75" t="s">
        <v>222</v>
      </c>
      <c r="D55" s="74">
        <v>2409968</v>
      </c>
      <c r="E55" s="73">
        <v>49000</v>
      </c>
      <c r="F55" s="73">
        <v>123460</v>
      </c>
      <c r="G55" s="73">
        <f>D55+E55+F55</f>
        <v>2582428</v>
      </c>
    </row>
    <row r="56" spans="1:7" s="60" customFormat="1" ht="16.5" customHeight="1" thickBot="1">
      <c r="A56" s="63"/>
      <c r="B56" s="62"/>
      <c r="C56" s="72" t="s">
        <v>2</v>
      </c>
      <c r="D56" s="71">
        <v>27</v>
      </c>
      <c r="E56" s="70">
        <v>3</v>
      </c>
      <c r="F56" s="70">
        <v>23</v>
      </c>
      <c r="G56" s="70">
        <v>27</v>
      </c>
    </row>
    <row r="57" spans="3:7" s="67" customFormat="1" ht="5.25" customHeight="1" thickBot="1" thickTop="1">
      <c r="C57" s="69"/>
      <c r="D57" s="68"/>
      <c r="E57" s="68"/>
      <c r="F57" s="68"/>
      <c r="G57" s="68"/>
    </row>
    <row r="58" spans="1:7" s="60" customFormat="1" ht="16.5" customHeight="1" thickTop="1">
      <c r="A58" s="66"/>
      <c r="B58" s="65"/>
      <c r="C58" s="75" t="s">
        <v>204</v>
      </c>
      <c r="D58" s="74">
        <v>437269</v>
      </c>
      <c r="E58" s="73">
        <v>13000</v>
      </c>
      <c r="F58" s="73">
        <v>22867</v>
      </c>
      <c r="G58" s="73">
        <f>D58+E58+F58</f>
        <v>473136</v>
      </c>
    </row>
    <row r="59" spans="1:7" s="60" customFormat="1" ht="17.25" customHeight="1" thickBot="1">
      <c r="A59" s="63"/>
      <c r="B59" s="62"/>
      <c r="C59" s="72" t="s">
        <v>2</v>
      </c>
      <c r="D59" s="71">
        <v>5</v>
      </c>
      <c r="E59" s="70">
        <v>1</v>
      </c>
      <c r="F59" s="70">
        <v>4</v>
      </c>
      <c r="G59" s="70">
        <v>5</v>
      </c>
    </row>
    <row r="60" spans="3:7" s="67" customFormat="1" ht="5.25" customHeight="1" thickBot="1" thickTop="1">
      <c r="C60" s="69"/>
      <c r="D60" s="68"/>
      <c r="E60" s="68"/>
      <c r="F60" s="68"/>
      <c r="G60" s="68"/>
    </row>
    <row r="61" spans="1:8" s="60" customFormat="1" ht="18.75" customHeight="1" thickTop="1">
      <c r="A61" s="66"/>
      <c r="B61" s="65"/>
      <c r="C61" s="64" t="s">
        <v>1</v>
      </c>
      <c r="D61" s="43">
        <f aca="true" t="shared" si="0" ref="D61:G62">D10+D13+D16+D19+D22+D25+D28+D31+D34+D37+D40+D43+D46+D49+D52+D55+D58</f>
        <v>17550885</v>
      </c>
      <c r="E61" s="13">
        <f t="shared" si="0"/>
        <v>800000</v>
      </c>
      <c r="F61" s="13">
        <f t="shared" si="0"/>
        <v>965714</v>
      </c>
      <c r="G61" s="13">
        <f t="shared" si="0"/>
        <v>19316599</v>
      </c>
      <c r="H61" s="85">
        <f>D61+E61+F61</f>
        <v>19316599</v>
      </c>
    </row>
    <row r="62" spans="1:7" s="60" customFormat="1" ht="18.75" customHeight="1" thickBot="1">
      <c r="A62" s="63"/>
      <c r="B62" s="62"/>
      <c r="C62" s="61" t="s">
        <v>0</v>
      </c>
      <c r="D62" s="44">
        <f t="shared" si="0"/>
        <v>183</v>
      </c>
      <c r="E62" s="10">
        <f t="shared" si="0"/>
        <v>36</v>
      </c>
      <c r="F62" s="10">
        <f t="shared" si="0"/>
        <v>164</v>
      </c>
      <c r="G62" s="10">
        <f t="shared" si="0"/>
        <v>185</v>
      </c>
    </row>
    <row r="63" spans="2:7" s="4" customFormat="1" ht="15" customHeight="1" thickTop="1">
      <c r="B63" s="8"/>
      <c r="C63" s="59"/>
      <c r="D63" s="5"/>
      <c r="E63" s="5"/>
      <c r="F63" s="5"/>
      <c r="G63" s="5"/>
    </row>
  </sheetData>
  <sheetProtection/>
  <mergeCells count="6">
    <mergeCell ref="C2:G2"/>
    <mergeCell ref="C3:G3"/>
    <mergeCell ref="C4:G4"/>
    <mergeCell ref="C5:G5"/>
    <mergeCell ref="C6:C7"/>
    <mergeCell ref="G6:G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5"/>
  <headerFooter alignWithMargins="0">
    <oddFooter>&amp;L&amp;9MEESR-DEAAC  2016-04-13&amp;R&amp;10&amp;P</oddFooter>
  </headerFooter>
  <rowBreaks count="2" manualBreakCount="2">
    <brk id="30" min="2" max="5" man="1"/>
    <brk id="53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Josée Robert</dc:creator>
  <cp:keywords/>
  <dc:description/>
  <cp:lastModifiedBy>Lauren Gruer</cp:lastModifiedBy>
  <cp:lastPrinted>2016-05-04T18:31:03Z</cp:lastPrinted>
  <dcterms:created xsi:type="dcterms:W3CDTF">2015-06-02T17:18:49Z</dcterms:created>
  <dcterms:modified xsi:type="dcterms:W3CDTF">2016-05-30T14:43:43Z</dcterms:modified>
  <cp:category/>
  <cp:version/>
  <cp:contentType/>
  <cp:contentStatus/>
</cp:coreProperties>
</file>